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nsopg-my.sharepoint.com/personal/justin_gabi_nso_gov_pg/Documents/Desktop/Data 2020 -2025/2025/"/>
    </mc:Choice>
  </mc:AlternateContent>
  <xr:revisionPtr revIDLastSave="1002" documentId="13_ncr:1_{4AFB7D62-194F-4474-BB29-06E9F9D343B9}" xr6:coauthVersionLast="47" xr6:coauthVersionMax="47" xr10:uidLastSave="{165826C4-92C9-493B-A803-B5E92C4EC2FF}"/>
  <bookViews>
    <workbookView xWindow="-120" yWindow="-120" windowWidth="29040" windowHeight="15720" firstSheet="1" activeTab="12" xr2:uid="{00000000-000D-0000-FFFF-FFFF00000000}"/>
  </bookViews>
  <sheets>
    <sheet name="1_BOT" sheetId="1" r:id="rId1"/>
    <sheet name="2_M" sheetId="2" r:id="rId2"/>
    <sheet name="3_X" sheetId="3" r:id="rId3"/>
    <sheet name="4_ReX" sheetId="5" r:id="rId4"/>
    <sheet name="5_TX" sheetId="6" r:id="rId5"/>
    <sheet name="6_PrinX" sheetId="7" r:id="rId6"/>
    <sheet name="7_PrinM" sheetId="8" r:id="rId7"/>
    <sheet name="8_BOT_PC" sheetId="9" r:id="rId8"/>
    <sheet name="9_TradeRg" sheetId="10" r:id="rId9"/>
    <sheet name="10_Mode_Trspt" sheetId="11" r:id="rId10"/>
    <sheet name="12_X_SITC" sheetId="12" r:id="rId11"/>
    <sheet name="13_M_SITC" sheetId="13" r:id="rId12"/>
    <sheet name="14_BEC" sheetId="3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33" l="1"/>
  <c r="E44" i="33"/>
  <c r="D44" i="33"/>
  <c r="BF16" i="13" l="1"/>
  <c r="BG16" i="13"/>
  <c r="BH16" i="13"/>
  <c r="BI16" i="13"/>
  <c r="BJ16" i="13"/>
  <c r="BK16" i="13"/>
  <c r="BL16" i="13"/>
  <c r="BM16" i="13"/>
  <c r="BN16" i="13"/>
  <c r="BO16" i="13"/>
  <c r="BP16" i="13"/>
  <c r="BE16" i="13"/>
  <c r="H16" i="13"/>
  <c r="H7" i="13"/>
  <c r="H8" i="13"/>
  <c r="H9" i="13"/>
  <c r="H10" i="13"/>
  <c r="H11" i="13"/>
  <c r="H12" i="13"/>
  <c r="H13" i="13"/>
  <c r="H14" i="13"/>
  <c r="H15" i="13"/>
  <c r="H6" i="13"/>
  <c r="AU29" i="10" l="1"/>
  <c r="AV29" i="10"/>
  <c r="AW29" i="10"/>
  <c r="AX29" i="10"/>
  <c r="AY29" i="10"/>
  <c r="AT29" i="10"/>
  <c r="AU26" i="10"/>
  <c r="AV26" i="10"/>
  <c r="AW26" i="10"/>
  <c r="AX26" i="10"/>
  <c r="AY26" i="10"/>
  <c r="AZ26" i="10"/>
  <c r="BA26" i="10"/>
  <c r="BB26" i="10"/>
  <c r="BC26" i="10"/>
  <c r="BD26" i="10"/>
  <c r="BE26" i="10"/>
  <c r="AT26" i="10"/>
  <c r="AZ24" i="10"/>
  <c r="BA24" i="10"/>
  <c r="BB24" i="10"/>
  <c r="BC24" i="10"/>
  <c r="BD24" i="10"/>
  <c r="BE24" i="10"/>
  <c r="AZ25" i="10"/>
  <c r="BA25" i="10"/>
  <c r="BB25" i="10"/>
  <c r="BC25" i="10"/>
  <c r="BD25" i="10"/>
  <c r="BE25" i="10"/>
  <c r="AU25" i="10"/>
  <c r="AV25" i="10"/>
  <c r="AW25" i="10"/>
  <c r="AX25" i="10"/>
  <c r="AY25" i="10"/>
  <c r="AT25" i="10"/>
  <c r="AU23" i="10"/>
  <c r="AV23" i="10"/>
  <c r="AW23" i="10"/>
  <c r="AX23" i="10"/>
  <c r="AY23" i="10"/>
  <c r="AZ23" i="10"/>
  <c r="BA23" i="10"/>
  <c r="BB23" i="10"/>
  <c r="BC23" i="10"/>
  <c r="BD23" i="10"/>
  <c r="BE23" i="10"/>
  <c r="AT23" i="10"/>
  <c r="AU20" i="10"/>
  <c r="AV20" i="10"/>
  <c r="AW20" i="10"/>
  <c r="AX20" i="10"/>
  <c r="AY20" i="10"/>
  <c r="AZ20" i="10"/>
  <c r="BA20" i="10"/>
  <c r="BB20" i="10"/>
  <c r="BC20" i="10"/>
  <c r="BD20" i="10"/>
  <c r="BE20" i="10"/>
  <c r="AT20" i="10"/>
  <c r="AU17" i="10"/>
  <c r="AV17" i="10"/>
  <c r="AW17" i="10"/>
  <c r="AX17" i="10"/>
  <c r="AY17" i="10"/>
  <c r="AZ17" i="10"/>
  <c r="BA17" i="10"/>
  <c r="BB17" i="10"/>
  <c r="BC17" i="10"/>
  <c r="BD17" i="10"/>
  <c r="BE17" i="10"/>
  <c r="AT17" i="10"/>
  <c r="AU14" i="10"/>
  <c r="AV14" i="10"/>
  <c r="AW14" i="10"/>
  <c r="AX14" i="10"/>
  <c r="AY14" i="10"/>
  <c r="AZ14" i="10"/>
  <c r="BA14" i="10"/>
  <c r="BB14" i="10"/>
  <c r="BC14" i="10"/>
  <c r="BD14" i="10"/>
  <c r="BE14" i="10"/>
  <c r="AT14" i="10"/>
  <c r="AZ11" i="10"/>
  <c r="BA11" i="10"/>
  <c r="BB11" i="10"/>
  <c r="BC11" i="10"/>
  <c r="BD11" i="10"/>
  <c r="BE11" i="10"/>
  <c r="AU11" i="10"/>
  <c r="AV11" i="10"/>
  <c r="AW11" i="10"/>
  <c r="AX11" i="10"/>
  <c r="AY11" i="10"/>
  <c r="AT11" i="10"/>
  <c r="AU8" i="10"/>
  <c r="AV8" i="10"/>
  <c r="AW8" i="10"/>
  <c r="AX8" i="10"/>
  <c r="AY8" i="10"/>
  <c r="AZ8" i="10"/>
  <c r="BA8" i="10"/>
  <c r="BB8" i="10"/>
  <c r="BC8" i="10"/>
  <c r="BD8" i="10"/>
  <c r="BE8" i="10"/>
  <c r="AT8" i="10"/>
  <c r="AU24" i="10" l="1"/>
  <c r="AV24" i="10"/>
  <c r="AW24" i="10"/>
  <c r="AX24" i="10"/>
  <c r="AY24" i="10"/>
  <c r="AT24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6" i="10"/>
  <c r="AY35" i="9" l="1"/>
  <c r="AZ35" i="9"/>
  <c r="BA35" i="9"/>
  <c r="BB35" i="9"/>
  <c r="BC35" i="9"/>
  <c r="BD35" i="9"/>
  <c r="AT38" i="9"/>
  <c r="H38" i="9" s="1"/>
  <c r="AU38" i="9"/>
  <c r="AV38" i="9"/>
  <c r="AW38" i="9"/>
  <c r="AX38" i="9"/>
  <c r="AY38" i="9"/>
  <c r="AZ38" i="9"/>
  <c r="BA38" i="9"/>
  <c r="BB38" i="9"/>
  <c r="BC38" i="9"/>
  <c r="BD38" i="9"/>
  <c r="AS38" i="9"/>
  <c r="AT35" i="9"/>
  <c r="AU35" i="9"/>
  <c r="AV35" i="9"/>
  <c r="AW35" i="9"/>
  <c r="AX35" i="9"/>
  <c r="AS35" i="9"/>
  <c r="AT40" i="9"/>
  <c r="AU40" i="9"/>
  <c r="AV40" i="9"/>
  <c r="AW40" i="9"/>
  <c r="AW41" i="9" s="1"/>
  <c r="AX40" i="9"/>
  <c r="AX41" i="9" s="1"/>
  <c r="AY40" i="9"/>
  <c r="AY41" i="9" s="1"/>
  <c r="AZ40" i="9"/>
  <c r="AZ41" i="9" s="1"/>
  <c r="BA40" i="9"/>
  <c r="BA41" i="9" s="1"/>
  <c r="BB40" i="9"/>
  <c r="BB41" i="9" s="1"/>
  <c r="BC40" i="9"/>
  <c r="BC41" i="9" s="1"/>
  <c r="BD40" i="9"/>
  <c r="BD41" i="9" s="1"/>
  <c r="AT41" i="9"/>
  <c r="AU41" i="9"/>
  <c r="AV41" i="9"/>
  <c r="AS40" i="9"/>
  <c r="AS41" i="9" s="1"/>
  <c r="AY29" i="9"/>
  <c r="AZ29" i="9"/>
  <c r="BA29" i="9"/>
  <c r="BB29" i="9"/>
  <c r="BC29" i="9"/>
  <c r="BD29" i="9"/>
  <c r="AT32" i="9"/>
  <c r="AU32" i="9"/>
  <c r="AV32" i="9"/>
  <c r="AW32" i="9"/>
  <c r="AX32" i="9"/>
  <c r="AY32" i="9"/>
  <c r="AZ32" i="9"/>
  <c r="BA32" i="9"/>
  <c r="BB32" i="9"/>
  <c r="BC32" i="9"/>
  <c r="BD32" i="9"/>
  <c r="AS32" i="9"/>
  <c r="AT29" i="9"/>
  <c r="AU29" i="9"/>
  <c r="AV29" i="9"/>
  <c r="AW29" i="9"/>
  <c r="AX29" i="9"/>
  <c r="AS29" i="9"/>
  <c r="AY26" i="9"/>
  <c r="AZ26" i="9"/>
  <c r="BA26" i="9"/>
  <c r="BB26" i="9"/>
  <c r="BC26" i="9"/>
  <c r="BD26" i="9"/>
  <c r="AT26" i="9"/>
  <c r="AU26" i="9"/>
  <c r="AV26" i="9"/>
  <c r="AW26" i="9"/>
  <c r="H26" i="9" s="1"/>
  <c r="AX26" i="9"/>
  <c r="AS26" i="9"/>
  <c r="AY23" i="9"/>
  <c r="AZ23" i="9"/>
  <c r="BA23" i="9"/>
  <c r="BB23" i="9"/>
  <c r="BC23" i="9"/>
  <c r="BD23" i="9"/>
  <c r="AT23" i="9"/>
  <c r="AU23" i="9"/>
  <c r="AV23" i="9"/>
  <c r="AW23" i="9"/>
  <c r="AX23" i="9"/>
  <c r="AS23" i="9"/>
  <c r="AT20" i="9"/>
  <c r="AU20" i="9"/>
  <c r="AV20" i="9"/>
  <c r="AW20" i="9"/>
  <c r="AX20" i="9"/>
  <c r="AY20" i="9"/>
  <c r="AZ20" i="9"/>
  <c r="BA20" i="9"/>
  <c r="BB20" i="9"/>
  <c r="BC20" i="9"/>
  <c r="BD20" i="9"/>
  <c r="AS20" i="9"/>
  <c r="AY14" i="9"/>
  <c r="AZ14" i="9"/>
  <c r="BA14" i="9"/>
  <c r="BB14" i="9"/>
  <c r="BC14" i="9"/>
  <c r="BD14" i="9"/>
  <c r="AY11" i="9"/>
  <c r="AZ11" i="9"/>
  <c r="BA11" i="9"/>
  <c r="BB11" i="9"/>
  <c r="BC11" i="9"/>
  <c r="BD11" i="9"/>
  <c r="AT17" i="9"/>
  <c r="H17" i="9" s="1"/>
  <c r="AU17" i="9"/>
  <c r="AV17" i="9"/>
  <c r="AW17" i="9"/>
  <c r="AX17" i="9"/>
  <c r="AY17" i="9"/>
  <c r="AZ17" i="9"/>
  <c r="BA17" i="9"/>
  <c r="BB17" i="9"/>
  <c r="BC17" i="9"/>
  <c r="BD17" i="9"/>
  <c r="AS17" i="9"/>
  <c r="AT14" i="9"/>
  <c r="AU14" i="9"/>
  <c r="AV14" i="9"/>
  <c r="AW14" i="9"/>
  <c r="AX14" i="9"/>
  <c r="AS14" i="9"/>
  <c r="AT11" i="9"/>
  <c r="AU11" i="9"/>
  <c r="AV11" i="9"/>
  <c r="AW11" i="9"/>
  <c r="AX11" i="9"/>
  <c r="AS11" i="9"/>
  <c r="AT8" i="9"/>
  <c r="AU8" i="9"/>
  <c r="AV8" i="9"/>
  <c r="AW8" i="9"/>
  <c r="AX8" i="9"/>
  <c r="AY8" i="9"/>
  <c r="AZ8" i="9"/>
  <c r="BA8" i="9"/>
  <c r="BB8" i="9"/>
  <c r="BC8" i="9"/>
  <c r="BD8" i="9"/>
  <c r="AS8" i="9"/>
  <c r="AT39" i="9"/>
  <c r="AU39" i="9"/>
  <c r="AV39" i="9"/>
  <c r="AW39" i="9"/>
  <c r="AX39" i="9"/>
  <c r="AS39" i="9"/>
  <c r="H39" i="9" s="1"/>
  <c r="H7" i="9"/>
  <c r="H9" i="9"/>
  <c r="H10" i="9"/>
  <c r="H11" i="9"/>
  <c r="H12" i="9"/>
  <c r="H13" i="9"/>
  <c r="H14" i="9"/>
  <c r="H15" i="9"/>
  <c r="H16" i="9"/>
  <c r="H18" i="9"/>
  <c r="H19" i="9"/>
  <c r="H21" i="9"/>
  <c r="H22" i="9"/>
  <c r="H24" i="9"/>
  <c r="H25" i="9"/>
  <c r="H27" i="9"/>
  <c r="H28" i="9"/>
  <c r="H30" i="9"/>
  <c r="H31" i="9"/>
  <c r="H33" i="9"/>
  <c r="H34" i="9"/>
  <c r="H36" i="9"/>
  <c r="H37" i="9"/>
  <c r="H6" i="9"/>
  <c r="H35" i="9" l="1"/>
  <c r="H40" i="9"/>
  <c r="H41" i="9"/>
  <c r="H32" i="9"/>
  <c r="H29" i="9"/>
  <c r="H23" i="9"/>
  <c r="H20" i="9"/>
  <c r="H8" i="9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25" i="8" l="1"/>
  <c r="C25" i="8"/>
  <c r="D25" i="8"/>
  <c r="E25" i="8"/>
  <c r="B7" i="8" l="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6" i="8"/>
  <c r="D26" i="8" s="1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6" i="8"/>
  <c r="E26" i="8" s="1"/>
  <c r="B26" i="8" l="1"/>
  <c r="C26" i="8"/>
  <c r="Q19" i="7"/>
  <c r="P19" i="7"/>
  <c r="O19" i="7"/>
  <c r="N19" i="7"/>
  <c r="M19" i="7"/>
  <c r="L19" i="7"/>
  <c r="K19" i="7"/>
  <c r="J19" i="7"/>
  <c r="I19" i="7"/>
  <c r="H19" i="7"/>
  <c r="G19" i="7"/>
  <c r="F19" i="7"/>
  <c r="B7" i="7"/>
  <c r="B8" i="7"/>
  <c r="B9" i="7"/>
  <c r="B10" i="7"/>
  <c r="B11" i="7"/>
  <c r="B12" i="7"/>
  <c r="B13" i="7"/>
  <c r="B14" i="7"/>
  <c r="B15" i="7"/>
  <c r="B16" i="7"/>
  <c r="B17" i="7"/>
  <c r="B18" i="7"/>
  <c r="B6" i="7"/>
  <c r="B19" i="7" s="1"/>
  <c r="E18" i="7" l="1"/>
  <c r="D18" i="7"/>
  <c r="AP19" i="7"/>
  <c r="E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AQ19" i="7"/>
  <c r="AR19" i="7"/>
  <c r="AS19" i="7"/>
  <c r="AT19" i="7"/>
  <c r="AU19" i="7"/>
  <c r="AV19" i="7"/>
  <c r="AW19" i="7"/>
  <c r="AX19" i="7"/>
  <c r="AY19" i="7"/>
  <c r="AZ19" i="7"/>
  <c r="BA19" i="7"/>
  <c r="C18" i="7"/>
  <c r="D13" i="7" l="1"/>
  <c r="C7" i="7"/>
  <c r="C8" i="7"/>
  <c r="C9" i="7"/>
  <c r="C10" i="7"/>
  <c r="C11" i="7"/>
  <c r="C12" i="7"/>
  <c r="C13" i="7"/>
  <c r="C14" i="7"/>
  <c r="C15" i="7"/>
  <c r="C16" i="7"/>
  <c r="C17" i="7"/>
  <c r="D7" i="7"/>
  <c r="D8" i="7"/>
  <c r="D9" i="7"/>
  <c r="D10" i="7"/>
  <c r="D11" i="7"/>
  <c r="D12" i="7"/>
  <c r="D14" i="7"/>
  <c r="D15" i="7"/>
  <c r="D16" i="7"/>
  <c r="D17" i="7"/>
  <c r="C6" i="7"/>
  <c r="C19" i="7" s="1"/>
  <c r="D6" i="7"/>
  <c r="D19" i="7" s="1"/>
  <c r="Z74" i="3" l="1"/>
  <c r="Z71" i="5"/>
  <c r="Z72" i="3"/>
  <c r="D81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R81" i="6"/>
  <c r="S81" i="6"/>
  <c r="T81" i="6"/>
  <c r="U81" i="6"/>
  <c r="V81" i="6"/>
  <c r="W81" i="6"/>
  <c r="X81" i="6"/>
  <c r="Y81" i="6"/>
  <c r="D82" i="6"/>
  <c r="E82" i="6"/>
  <c r="F82" i="6"/>
  <c r="G82" i="6"/>
  <c r="H82" i="6"/>
  <c r="I82" i="6"/>
  <c r="J82" i="6"/>
  <c r="K82" i="6"/>
  <c r="L82" i="6"/>
  <c r="M82" i="6"/>
  <c r="N82" i="6"/>
  <c r="O82" i="6"/>
  <c r="P82" i="6"/>
  <c r="Q82" i="6"/>
  <c r="R82" i="6"/>
  <c r="S82" i="6"/>
  <c r="T82" i="6"/>
  <c r="U82" i="6"/>
  <c r="V82" i="6"/>
  <c r="W82" i="6"/>
  <c r="X82" i="6"/>
  <c r="Y82" i="6"/>
  <c r="D83" i="6"/>
  <c r="E83" i="6"/>
  <c r="F83" i="6"/>
  <c r="G83" i="6"/>
  <c r="H83" i="6"/>
  <c r="I83" i="6"/>
  <c r="J83" i="6"/>
  <c r="K83" i="6"/>
  <c r="L83" i="6"/>
  <c r="M83" i="6"/>
  <c r="N83" i="6"/>
  <c r="O83" i="6"/>
  <c r="P83" i="6"/>
  <c r="Q83" i="6"/>
  <c r="R83" i="6"/>
  <c r="S83" i="6"/>
  <c r="T83" i="6"/>
  <c r="U83" i="6"/>
  <c r="V83" i="6"/>
  <c r="W83" i="6"/>
  <c r="X83" i="6"/>
  <c r="Y83" i="6"/>
  <c r="D84" i="6"/>
  <c r="E84" i="6"/>
  <c r="F84" i="6"/>
  <c r="G84" i="6"/>
  <c r="H84" i="6"/>
  <c r="I84" i="6"/>
  <c r="J84" i="6"/>
  <c r="K84" i="6"/>
  <c r="L84" i="6"/>
  <c r="M84" i="6"/>
  <c r="N84" i="6"/>
  <c r="O84" i="6"/>
  <c r="P84" i="6"/>
  <c r="Q84" i="6"/>
  <c r="R84" i="6"/>
  <c r="S84" i="6"/>
  <c r="T84" i="6"/>
  <c r="U84" i="6"/>
  <c r="V84" i="6"/>
  <c r="W84" i="6"/>
  <c r="X84" i="6"/>
  <c r="Y84" i="6"/>
  <c r="D85" i="6"/>
  <c r="E85" i="6"/>
  <c r="F85" i="6"/>
  <c r="G85" i="6"/>
  <c r="H85" i="6"/>
  <c r="I85" i="6"/>
  <c r="J85" i="6"/>
  <c r="K85" i="6"/>
  <c r="L85" i="6"/>
  <c r="M85" i="6"/>
  <c r="N85" i="6"/>
  <c r="O85" i="6"/>
  <c r="P85" i="6"/>
  <c r="Q85" i="6"/>
  <c r="R85" i="6"/>
  <c r="S85" i="6"/>
  <c r="T85" i="6"/>
  <c r="U85" i="6"/>
  <c r="V85" i="6"/>
  <c r="W85" i="6"/>
  <c r="X85" i="6"/>
  <c r="Y85" i="6"/>
  <c r="D86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R86" i="6"/>
  <c r="S86" i="6"/>
  <c r="T86" i="6"/>
  <c r="U86" i="6"/>
  <c r="V86" i="6"/>
  <c r="W86" i="6"/>
  <c r="X86" i="6"/>
  <c r="Y86" i="6"/>
  <c r="D87" i="6"/>
  <c r="E87" i="6"/>
  <c r="F87" i="6"/>
  <c r="G87" i="6"/>
  <c r="H87" i="6"/>
  <c r="I87" i="6"/>
  <c r="J87" i="6"/>
  <c r="K87" i="6"/>
  <c r="L87" i="6"/>
  <c r="M87" i="6"/>
  <c r="N87" i="6"/>
  <c r="O87" i="6"/>
  <c r="P87" i="6"/>
  <c r="Q87" i="6"/>
  <c r="R87" i="6"/>
  <c r="S87" i="6"/>
  <c r="T87" i="6"/>
  <c r="U87" i="6"/>
  <c r="V87" i="6"/>
  <c r="W87" i="6"/>
  <c r="X87" i="6"/>
  <c r="Y87" i="6"/>
  <c r="D88" i="6"/>
  <c r="E88" i="6"/>
  <c r="F88" i="6"/>
  <c r="G88" i="6"/>
  <c r="H88" i="6"/>
  <c r="I88" i="6"/>
  <c r="J88" i="6"/>
  <c r="K88" i="6"/>
  <c r="L88" i="6"/>
  <c r="M88" i="6"/>
  <c r="N88" i="6"/>
  <c r="O88" i="6"/>
  <c r="P88" i="6"/>
  <c r="Q88" i="6"/>
  <c r="R88" i="6"/>
  <c r="S88" i="6"/>
  <c r="T88" i="6"/>
  <c r="U88" i="6"/>
  <c r="V88" i="6"/>
  <c r="W88" i="6"/>
  <c r="X88" i="6"/>
  <c r="Y88" i="6"/>
  <c r="D89" i="6"/>
  <c r="E89" i="6"/>
  <c r="F89" i="6"/>
  <c r="G89" i="6"/>
  <c r="H89" i="6"/>
  <c r="I89" i="6"/>
  <c r="J89" i="6"/>
  <c r="K89" i="6"/>
  <c r="L89" i="6"/>
  <c r="M89" i="6"/>
  <c r="N89" i="6"/>
  <c r="O89" i="6"/>
  <c r="P89" i="6"/>
  <c r="Q89" i="6"/>
  <c r="R89" i="6"/>
  <c r="S89" i="6"/>
  <c r="T89" i="6"/>
  <c r="U89" i="6"/>
  <c r="V89" i="6"/>
  <c r="W89" i="6"/>
  <c r="X89" i="6"/>
  <c r="Y89" i="6"/>
  <c r="D90" i="6"/>
  <c r="E90" i="6"/>
  <c r="F90" i="6"/>
  <c r="G90" i="6"/>
  <c r="H90" i="6"/>
  <c r="I90" i="6"/>
  <c r="J90" i="6"/>
  <c r="K90" i="6"/>
  <c r="L90" i="6"/>
  <c r="M90" i="6"/>
  <c r="N90" i="6"/>
  <c r="O90" i="6"/>
  <c r="P90" i="6"/>
  <c r="Q90" i="6"/>
  <c r="R90" i="6"/>
  <c r="S90" i="6"/>
  <c r="T90" i="6"/>
  <c r="U90" i="6"/>
  <c r="V90" i="6"/>
  <c r="W90" i="6"/>
  <c r="X90" i="6"/>
  <c r="Y90" i="6"/>
  <c r="D91" i="6"/>
  <c r="E91" i="6"/>
  <c r="F91" i="6"/>
  <c r="G91" i="6"/>
  <c r="H91" i="6"/>
  <c r="I91" i="6"/>
  <c r="J91" i="6"/>
  <c r="K91" i="6"/>
  <c r="L91" i="6"/>
  <c r="M91" i="6"/>
  <c r="N91" i="6"/>
  <c r="O91" i="6"/>
  <c r="P91" i="6"/>
  <c r="Q91" i="6"/>
  <c r="R91" i="6"/>
  <c r="S91" i="6"/>
  <c r="T91" i="6"/>
  <c r="U91" i="6"/>
  <c r="V91" i="6"/>
  <c r="W91" i="6"/>
  <c r="X91" i="6"/>
  <c r="Y91" i="6"/>
  <c r="D92" i="6"/>
  <c r="E92" i="6"/>
  <c r="F92" i="6"/>
  <c r="G92" i="6"/>
  <c r="H92" i="6"/>
  <c r="I92" i="6"/>
  <c r="J92" i="6"/>
  <c r="K92" i="6"/>
  <c r="L92" i="6"/>
  <c r="M92" i="6"/>
  <c r="N92" i="6"/>
  <c r="O92" i="6"/>
  <c r="P92" i="6"/>
  <c r="Q92" i="6"/>
  <c r="R92" i="6"/>
  <c r="S92" i="6"/>
  <c r="T92" i="6"/>
  <c r="U92" i="6"/>
  <c r="V92" i="6"/>
  <c r="W92" i="6"/>
  <c r="X92" i="6"/>
  <c r="Y92" i="6"/>
  <c r="C82" i="6"/>
  <c r="C83" i="6"/>
  <c r="C84" i="6"/>
  <c r="C85" i="6"/>
  <c r="C86" i="6"/>
  <c r="C87" i="6"/>
  <c r="C88" i="6"/>
  <c r="C89" i="6"/>
  <c r="C90" i="6"/>
  <c r="C91" i="6"/>
  <c r="C92" i="6"/>
  <c r="C81" i="6"/>
  <c r="Y67" i="5"/>
  <c r="Y68" i="5"/>
  <c r="Y69" i="5"/>
  <c r="Y70" i="5"/>
  <c r="Y71" i="5"/>
  <c r="Y66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C11" i="5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C12" i="2"/>
  <c r="Y69" i="2"/>
  <c r="Y70" i="2"/>
  <c r="Y71" i="2"/>
  <c r="Y72" i="2"/>
  <c r="Y73" i="2"/>
  <c r="Y68" i="2"/>
  <c r="G65" i="1"/>
  <c r="G66" i="1"/>
  <c r="G67" i="1"/>
  <c r="G68" i="1"/>
  <c r="G69" i="1"/>
  <c r="G70" i="1"/>
  <c r="G71" i="1"/>
  <c r="G72" i="1"/>
  <c r="G73" i="1"/>
  <c r="G74" i="1"/>
  <c r="G75" i="1"/>
  <c r="G64" i="1"/>
  <c r="E65" i="1" l="1"/>
  <c r="E9" i="1" s="1"/>
  <c r="E66" i="1"/>
  <c r="E67" i="1"/>
  <c r="E68" i="1"/>
  <c r="E69" i="1"/>
  <c r="E70" i="1"/>
  <c r="E71" i="1"/>
  <c r="E72" i="1"/>
  <c r="E73" i="1"/>
  <c r="E74" i="1"/>
  <c r="E75" i="1"/>
  <c r="E64" i="1"/>
  <c r="D9" i="1"/>
  <c r="F9" i="1"/>
  <c r="G9" i="1"/>
  <c r="C9" i="1"/>
  <c r="BF16" i="12" l="1"/>
  <c r="BG16" i="12"/>
  <c r="BH16" i="12"/>
  <c r="BI16" i="12"/>
  <c r="BJ16" i="12"/>
  <c r="BK16" i="12"/>
  <c r="BL16" i="12"/>
  <c r="BM16" i="12"/>
  <c r="BN16" i="12"/>
  <c r="BO16" i="12"/>
  <c r="BP16" i="12"/>
  <c r="BE16" i="12"/>
  <c r="H7" i="12"/>
  <c r="H8" i="12"/>
  <c r="H9" i="12"/>
  <c r="H10" i="12"/>
  <c r="H11" i="12"/>
  <c r="H12" i="12"/>
  <c r="H13" i="12"/>
  <c r="H14" i="12"/>
  <c r="H15" i="12"/>
  <c r="H16" i="12"/>
  <c r="H6" i="12"/>
  <c r="I124" i="11"/>
  <c r="I125" i="11"/>
  <c r="I126" i="11"/>
  <c r="I127" i="11"/>
  <c r="I128" i="11"/>
  <c r="I129" i="11"/>
  <c r="I130" i="11"/>
  <c r="I131" i="11"/>
  <c r="I132" i="11"/>
  <c r="I133" i="11"/>
  <c r="I123" i="11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C12" i="3"/>
  <c r="G23" i="10" l="1"/>
  <c r="G20" i="10"/>
  <c r="G17" i="10"/>
  <c r="G14" i="10"/>
  <c r="G11" i="10"/>
  <c r="G8" i="10"/>
  <c r="Y56" i="6"/>
  <c r="Y57" i="6"/>
  <c r="Y58" i="6"/>
  <c r="Y59" i="6"/>
  <c r="Y60" i="6"/>
  <c r="Y61" i="6"/>
  <c r="Y62" i="6"/>
  <c r="Y63" i="6"/>
  <c r="Y64" i="6"/>
  <c r="Y65" i="6"/>
  <c r="Y66" i="6"/>
  <c r="Y55" i="6"/>
  <c r="AI29" i="10" l="1"/>
  <c r="AJ29" i="10"/>
  <c r="AK29" i="10"/>
  <c r="AL29" i="10"/>
  <c r="AM29" i="10"/>
  <c r="AN29" i="10"/>
  <c r="AO29" i="10"/>
  <c r="AP29" i="10"/>
  <c r="AQ29" i="10"/>
  <c r="AR29" i="10"/>
  <c r="AS29" i="10"/>
  <c r="AH29" i="10"/>
  <c r="AI26" i="10"/>
  <c r="AJ26" i="10"/>
  <c r="AK26" i="10"/>
  <c r="AL26" i="10"/>
  <c r="AM26" i="10"/>
  <c r="AN26" i="10"/>
  <c r="AO26" i="10"/>
  <c r="AP26" i="10"/>
  <c r="AQ26" i="10"/>
  <c r="AR26" i="10"/>
  <c r="AS26" i="10"/>
  <c r="AH26" i="10"/>
  <c r="AI23" i="10"/>
  <c r="AJ23" i="10"/>
  <c r="AK23" i="10"/>
  <c r="AL23" i="10"/>
  <c r="AM23" i="10"/>
  <c r="AN23" i="10"/>
  <c r="AO23" i="10"/>
  <c r="AP23" i="10"/>
  <c r="AQ23" i="10"/>
  <c r="AR23" i="10"/>
  <c r="AS23" i="10"/>
  <c r="AH23" i="10"/>
  <c r="AI20" i="10"/>
  <c r="AJ20" i="10"/>
  <c r="AK20" i="10"/>
  <c r="AL20" i="10"/>
  <c r="AM20" i="10"/>
  <c r="AN20" i="10"/>
  <c r="AO20" i="10"/>
  <c r="AP20" i="10"/>
  <c r="AQ20" i="10"/>
  <c r="AR20" i="10"/>
  <c r="AS20" i="10"/>
  <c r="AH20" i="10"/>
  <c r="AI17" i="10"/>
  <c r="AJ17" i="10"/>
  <c r="AK17" i="10"/>
  <c r="AL17" i="10"/>
  <c r="AM17" i="10"/>
  <c r="AN17" i="10"/>
  <c r="AO17" i="10"/>
  <c r="AP17" i="10"/>
  <c r="AQ17" i="10"/>
  <c r="AR17" i="10"/>
  <c r="AS17" i="10"/>
  <c r="AH17" i="10"/>
  <c r="AI14" i="10"/>
  <c r="AJ14" i="10"/>
  <c r="AK14" i="10"/>
  <c r="AL14" i="10"/>
  <c r="AM14" i="10"/>
  <c r="AN14" i="10"/>
  <c r="AO14" i="10"/>
  <c r="AP14" i="10"/>
  <c r="AQ14" i="10"/>
  <c r="AR14" i="10"/>
  <c r="AS14" i="10"/>
  <c r="AH14" i="10"/>
  <c r="AI11" i="10"/>
  <c r="AJ11" i="10"/>
  <c r="AK11" i="10"/>
  <c r="AL11" i="10"/>
  <c r="AM11" i="10"/>
  <c r="AN11" i="10"/>
  <c r="AO11" i="10"/>
  <c r="AP11" i="10"/>
  <c r="AQ11" i="10"/>
  <c r="AR11" i="10"/>
  <c r="AS11" i="10"/>
  <c r="AH11" i="10"/>
  <c r="AI8" i="10"/>
  <c r="AJ8" i="10"/>
  <c r="AK8" i="10"/>
  <c r="AL8" i="10"/>
  <c r="AM8" i="10"/>
  <c r="AN8" i="10"/>
  <c r="AO8" i="10"/>
  <c r="AP8" i="10"/>
  <c r="AQ8" i="10"/>
  <c r="AR8" i="10"/>
  <c r="AS8" i="10"/>
  <c r="AH8" i="10"/>
  <c r="E52" i="1" l="1"/>
  <c r="E53" i="1"/>
  <c r="E54" i="1"/>
  <c r="E55" i="1"/>
  <c r="E56" i="1"/>
  <c r="E57" i="1"/>
  <c r="E58" i="1"/>
  <c r="E59" i="1"/>
  <c r="E60" i="1"/>
  <c r="E61" i="1"/>
  <c r="E62" i="1"/>
  <c r="E51" i="1"/>
  <c r="V41" i="9" l="1"/>
  <c r="W41" i="9"/>
  <c r="X41" i="9"/>
  <c r="Y41" i="9"/>
  <c r="Z41" i="9"/>
  <c r="AA41" i="9"/>
  <c r="AB41" i="9"/>
  <c r="AC41" i="9"/>
  <c r="AD41" i="9"/>
  <c r="AE41" i="9"/>
  <c r="AF41" i="9"/>
  <c r="U41" i="9"/>
  <c r="V38" i="9"/>
  <c r="W38" i="9"/>
  <c r="X38" i="9"/>
  <c r="Y38" i="9"/>
  <c r="Z38" i="9"/>
  <c r="AA38" i="9"/>
  <c r="AB38" i="9"/>
  <c r="AC38" i="9"/>
  <c r="AD38" i="9"/>
  <c r="AE38" i="9"/>
  <c r="AF38" i="9"/>
  <c r="U38" i="9"/>
  <c r="E11" i="9" l="1"/>
  <c r="E17" i="9"/>
  <c r="E32" i="9"/>
  <c r="D32" i="9"/>
  <c r="C32" i="9"/>
  <c r="D11" i="9"/>
  <c r="C11" i="9"/>
  <c r="D17" i="9"/>
  <c r="C17" i="9"/>
  <c r="J32" i="9"/>
  <c r="K32" i="9"/>
  <c r="L32" i="9"/>
  <c r="M32" i="9"/>
  <c r="N32" i="9"/>
  <c r="O32" i="9"/>
  <c r="P32" i="9"/>
  <c r="Q32" i="9"/>
  <c r="R32" i="9"/>
  <c r="S32" i="9"/>
  <c r="T32" i="9"/>
  <c r="I32" i="9"/>
  <c r="J11" i="9"/>
  <c r="K11" i="9"/>
  <c r="L11" i="9"/>
  <c r="M11" i="9"/>
  <c r="N11" i="9"/>
  <c r="O11" i="9"/>
  <c r="P11" i="9"/>
  <c r="Q11" i="9"/>
  <c r="R11" i="9"/>
  <c r="S11" i="9"/>
  <c r="T11" i="9"/>
  <c r="I11" i="9"/>
  <c r="Y11" i="6" l="1"/>
  <c r="V35" i="9" l="1"/>
  <c r="W35" i="9"/>
  <c r="X35" i="9"/>
  <c r="Y35" i="9"/>
  <c r="Z35" i="9"/>
  <c r="AA35" i="9"/>
  <c r="AB35" i="9"/>
  <c r="AC35" i="9"/>
  <c r="AD35" i="9"/>
  <c r="AE35" i="9"/>
  <c r="AF35" i="9"/>
  <c r="U35" i="9"/>
  <c r="V32" i="9"/>
  <c r="W32" i="9"/>
  <c r="X32" i="9"/>
  <c r="Y32" i="9"/>
  <c r="Z32" i="9"/>
  <c r="AA32" i="9"/>
  <c r="AB32" i="9"/>
  <c r="AC32" i="9"/>
  <c r="AD32" i="9"/>
  <c r="AE32" i="9"/>
  <c r="AF32" i="9"/>
  <c r="U32" i="9"/>
  <c r="V29" i="9"/>
  <c r="W29" i="9"/>
  <c r="X29" i="9"/>
  <c r="Y29" i="9"/>
  <c r="Z29" i="9"/>
  <c r="AA29" i="9"/>
  <c r="AB29" i="9"/>
  <c r="AC29" i="9"/>
  <c r="AD29" i="9"/>
  <c r="AE29" i="9"/>
  <c r="AF29" i="9"/>
  <c r="U29" i="9"/>
  <c r="V26" i="9"/>
  <c r="W26" i="9"/>
  <c r="X26" i="9"/>
  <c r="Y26" i="9"/>
  <c r="Z26" i="9"/>
  <c r="AA26" i="9"/>
  <c r="AB26" i="9"/>
  <c r="AC26" i="9"/>
  <c r="AD26" i="9"/>
  <c r="AE26" i="9"/>
  <c r="AF26" i="9"/>
  <c r="U26" i="9"/>
  <c r="V23" i="9"/>
  <c r="W23" i="9"/>
  <c r="X23" i="9"/>
  <c r="Y23" i="9"/>
  <c r="Z23" i="9"/>
  <c r="AA23" i="9"/>
  <c r="AB23" i="9"/>
  <c r="AC23" i="9"/>
  <c r="AD23" i="9"/>
  <c r="AE23" i="9"/>
  <c r="AF23" i="9"/>
  <c r="U23" i="9"/>
  <c r="V20" i="9"/>
  <c r="W20" i="9"/>
  <c r="X20" i="9"/>
  <c r="Y20" i="9"/>
  <c r="Z20" i="9"/>
  <c r="AA20" i="9"/>
  <c r="AB20" i="9"/>
  <c r="AC20" i="9"/>
  <c r="AD20" i="9"/>
  <c r="AE20" i="9"/>
  <c r="AF20" i="9"/>
  <c r="U20" i="9"/>
  <c r="V17" i="9"/>
  <c r="W17" i="9"/>
  <c r="X17" i="9"/>
  <c r="Y17" i="9"/>
  <c r="Z17" i="9"/>
  <c r="AA17" i="9"/>
  <c r="AB17" i="9"/>
  <c r="AC17" i="9"/>
  <c r="AD17" i="9"/>
  <c r="AE17" i="9"/>
  <c r="AF17" i="9"/>
  <c r="U17" i="9"/>
  <c r="V11" i="9"/>
  <c r="W11" i="9"/>
  <c r="X11" i="9"/>
  <c r="Y11" i="9"/>
  <c r="Z11" i="9"/>
  <c r="AA11" i="9"/>
  <c r="AB11" i="9"/>
  <c r="AC11" i="9"/>
  <c r="AD11" i="9"/>
  <c r="AE11" i="9"/>
  <c r="AF11" i="9"/>
  <c r="U11" i="9"/>
  <c r="V14" i="9"/>
  <c r="W14" i="9"/>
  <c r="X14" i="9"/>
  <c r="Y14" i="9"/>
  <c r="Z14" i="9"/>
  <c r="AA14" i="9"/>
  <c r="AB14" i="9"/>
  <c r="AC14" i="9"/>
  <c r="AD14" i="9"/>
  <c r="AE14" i="9"/>
  <c r="AF14" i="9"/>
  <c r="U14" i="9"/>
  <c r="V8" i="9"/>
  <c r="W8" i="9"/>
  <c r="X8" i="9"/>
  <c r="Y8" i="9"/>
  <c r="Z8" i="9"/>
  <c r="AA8" i="9"/>
  <c r="AB8" i="9"/>
  <c r="AC8" i="9"/>
  <c r="AD8" i="9"/>
  <c r="AE8" i="9"/>
  <c r="AF8" i="9"/>
  <c r="U8" i="9"/>
  <c r="Y43" i="2" l="1"/>
  <c r="Y44" i="2"/>
  <c r="Y45" i="2"/>
  <c r="Y46" i="2"/>
  <c r="Y47" i="2"/>
  <c r="Y48" i="2"/>
  <c r="Y49" i="2"/>
  <c r="Y50" i="2"/>
  <c r="Y51" i="2"/>
  <c r="Y52" i="2"/>
  <c r="Y53" i="2"/>
  <c r="Y42" i="2"/>
  <c r="D10" i="2" l="1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C10" i="2"/>
  <c r="E7" i="1" l="1"/>
  <c r="E39" i="1"/>
  <c r="E40" i="1"/>
  <c r="E41" i="1"/>
  <c r="E42" i="1"/>
  <c r="E43" i="1"/>
  <c r="E44" i="1"/>
  <c r="E45" i="1"/>
  <c r="E46" i="1"/>
  <c r="E47" i="1"/>
  <c r="E48" i="1"/>
  <c r="E49" i="1"/>
  <c r="E38" i="1"/>
  <c r="G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Justin Gabi</author>
  </authors>
  <commentList>
    <comment ref="A6" authorId="0" shapeId="0" xr:uid="{9E1A92CE-BF5D-4A41-AEEC-106FAF540C0C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2711</t>
        </r>
      </text>
    </comment>
    <comment ref="A7" authorId="0" shapeId="0" xr:uid="{D95733CA-AFE0-487A-B100-3E5023A62386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7111, 2616, 7108</t>
        </r>
      </text>
    </comment>
    <comment ref="A8" authorId="0" shapeId="0" xr:uid="{5C3E2C39-C9B3-4DD7-A519-D17C564BE4D5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2603</t>
        </r>
      </text>
    </comment>
    <comment ref="A9" authorId="0" shapeId="0" xr:uid="{3C34468E-CC86-41B7-A439-A684FAC72C7C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1511</t>
        </r>
      </text>
    </comment>
    <comment ref="A10" authorId="0" shapeId="0" xr:uid="{613E3566-00BC-4D79-84FB-4E382FE68B78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2709, 2710</t>
        </r>
      </text>
    </comment>
    <comment ref="A11" authorId="0" shapeId="0" xr:uid="{74685889-55AC-4DFD-96D3-902F25F074F8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1801</t>
        </r>
      </text>
    </comment>
    <comment ref="A12" authorId="0" shapeId="0" xr:uid="{976F96D8-1128-44C0-90CF-F0756DE0DD0C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0303, 0302, 1604</t>
        </r>
      </text>
    </comment>
    <comment ref="A13" authorId="0" shapeId="0" xr:uid="{6DBC80B0-B219-4680-8010-C543A6D632EB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7501</t>
        </r>
      </text>
    </comment>
    <comment ref="A14" authorId="0" shapeId="0" xr:uid="{7A5BCAAC-6336-492D-8E12-1D1BE7F60F39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4403, 4407</t>
        </r>
      </text>
    </comment>
    <comment ref="A15" authorId="0" shapeId="0" xr:uid="{4A66AD7F-98E8-4D62-ACD1-AE9F360BF84D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1513, 1203</t>
        </r>
      </text>
    </comment>
    <comment ref="A16" authorId="0" shapeId="0" xr:uid="{D9065EBE-82F2-4429-82B1-EF7C177266C1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0901</t>
        </r>
      </text>
    </comment>
    <comment ref="A17" authorId="0" shapeId="0" xr:uid="{B53B9D0E-C638-4EEE-8F90-577B5A7549B4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7106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Justin Gabi</author>
  </authors>
  <commentList>
    <comment ref="A6" authorId="0" shapeId="0" xr:uid="{800C58D0-4CDD-43EF-9202-AF508B010401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2710</t>
        </r>
      </text>
    </comment>
    <comment ref="A7" authorId="0" shapeId="0" xr:uid="{FA0B209A-F672-4BA6-8106-381585EEAB72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1006</t>
        </r>
      </text>
    </comment>
    <comment ref="A8" authorId="0" shapeId="0" xr:uid="{C2A0F1F7-751A-4206-ADB3-1D319C93D3ED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8431</t>
        </r>
      </text>
    </comment>
    <comment ref="A9" authorId="0" shapeId="0" xr:uid="{AC56A83E-E11C-483D-812C-29DDA37A996E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8704</t>
        </r>
      </text>
    </comment>
    <comment ref="A10" authorId="0" shapeId="0" xr:uid="{F697EB28-01FB-4B2C-BE95-3CB7788E9B5A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1001</t>
        </r>
      </text>
    </comment>
    <comment ref="A11" authorId="0" shapeId="0" xr:uid="{78E5B4BD-808D-4A7F-9AE6-7A1F3922D10B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8708</t>
        </r>
      </text>
    </comment>
    <comment ref="A12" authorId="0" shapeId="0" xr:uid="{EE03B8EF-2FD5-4BC5-B0B1-11341CD610BC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8517</t>
        </r>
      </text>
    </comment>
    <comment ref="A13" authorId="0" shapeId="0" xr:uid="{9826A5D3-4805-4045-A7BE-C6B71E105A4D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9406</t>
        </r>
      </text>
    </comment>
    <comment ref="A14" authorId="0" shapeId="0" xr:uid="{E10ACBEB-C442-4519-8C3E-54952528B6CE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2106</t>
        </r>
      </text>
    </comment>
    <comment ref="A15" authorId="0" shapeId="0" xr:uid="{6B967903-AD39-4B71-B204-ADC5B28DA4A4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8429</t>
        </r>
      </text>
    </comment>
    <comment ref="A16" authorId="0" shapeId="0" xr:uid="{409E6562-8815-4E4B-BA73-A8CC3C39B38A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0204</t>
        </r>
      </text>
    </comment>
    <comment ref="A17" authorId="0" shapeId="0" xr:uid="{ED8CB01D-3BD0-4781-B81D-F7261063F818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4011</t>
        </r>
      </text>
    </comment>
    <comment ref="A18" authorId="0" shapeId="0" xr:uid="{34EAB2DD-6001-4FD8-A2F3-D08F4FEAFD70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8413</t>
        </r>
      </text>
    </comment>
    <comment ref="A19" authorId="0" shapeId="0" xr:uid="{83D7CB96-7879-4F67-A554-A8C8DF45428B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8474</t>
        </r>
      </text>
    </comment>
    <comment ref="A20" authorId="0" shapeId="0" xr:uid="{65C14AA0-C174-424D-A079-5EC58F63A57F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8702</t>
        </r>
      </text>
    </comment>
    <comment ref="A21" authorId="0" shapeId="0" xr:uid="{C932E405-DF81-4708-8824-7C486AC396DD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8471</t>
        </r>
      </text>
    </comment>
    <comment ref="A22" authorId="0" shapeId="0" xr:uid="{B9733DC0-C857-4BCD-BB75-E8F0844ED043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8703</t>
        </r>
      </text>
    </comment>
    <comment ref="A23" authorId="0" shapeId="0" xr:uid="{5FB3C3EA-4814-41B1-821E-AA55CD414D53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7612</t>
        </r>
      </text>
    </comment>
    <comment ref="A24" authorId="0" shapeId="0" xr:uid="{B6951F70-3E40-49F5-90A2-CA78CF6190EB}">
      <text>
        <r>
          <rPr>
            <b/>
            <sz val="9"/>
            <color indexed="81"/>
            <rFont val="Tahoma"/>
            <charset val="1"/>
          </rPr>
          <t>Justin Gabi:</t>
        </r>
        <r>
          <rPr>
            <sz val="9"/>
            <color indexed="81"/>
            <rFont val="Tahoma"/>
            <charset val="1"/>
          </rPr>
          <t xml:space="preserve">
8481</t>
        </r>
      </text>
    </comment>
  </commentList>
</comments>
</file>

<file path=xl/sharedStrings.xml><?xml version="1.0" encoding="utf-8"?>
<sst xmlns="http://schemas.openxmlformats.org/spreadsheetml/2006/main" count="1507" uniqueCount="319">
  <si>
    <t>Table 1</t>
  </si>
  <si>
    <t>BALANCE OF TRADE - ALL  ITEMS</t>
  </si>
  <si>
    <t xml:space="preserve"> [Kina 000]</t>
  </si>
  <si>
    <t>Period</t>
  </si>
  <si>
    <t>Month</t>
  </si>
  <si>
    <t>Exports FOB</t>
  </si>
  <si>
    <t>Re-exports FOB</t>
  </si>
  <si>
    <t>Total Exports FOB</t>
  </si>
  <si>
    <t xml:space="preserve">Imports CIF </t>
  </si>
  <si>
    <t>Trade Balance Surplus (+)/Deficit (-)</t>
  </si>
  <si>
    <t>Annually</t>
  </si>
  <si>
    <t>Monthly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</si>
  <si>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</si>
  <si>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</si>
  <si>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</si>
  <si>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</si>
  <si>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</si>
  <si>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</si>
  <si>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</si>
  <si>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</si>
  <si>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</si>
  <si>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</si>
  <si>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</si>
  <si>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</si>
  <si>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2</t>
  </si>
  <si>
    <t>IMPORTS BY HS</t>
  </si>
  <si>
    <t>HS Sections®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</si>
  <si>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</si>
  <si>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</si>
  <si>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</si>
  <si>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</si>
  <si>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</si>
  <si>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</si>
  <si>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</si>
  <si>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</si>
  <si>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</si>
  <si>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</si>
  <si>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</si>
  <si>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</si>
  <si>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</si>
  <si>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</si>
  <si>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</si>
  <si>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</si>
  <si>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</si>
  <si>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</si>
  <si>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</si>
  <si>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XX</t>
  </si>
  <si>
    <t>XXI</t>
  </si>
  <si>
    <t>XXII</t>
  </si>
  <si>
    <t>Total</t>
  </si>
  <si>
    <t>Live animals: animal products</t>
  </si>
  <si>
    <t>Vegetable products</t>
  </si>
  <si>
    <t>Animal or vegetable oils &amp; fats</t>
  </si>
  <si>
    <t>Prepared foodstuffs, beverages, spirits &amp; tobacco</t>
  </si>
  <si>
    <t>Mineral products</t>
  </si>
  <si>
    <t>Chemicals and allied products</t>
  </si>
  <si>
    <t>Plastic, rubber &amp; articles thereof</t>
  </si>
  <si>
    <t>Raw hides, skins, leather articles &amp; travel goods</t>
  </si>
  <si>
    <t>Wood, cork &amp; articles thereof &amp; plaiting material</t>
  </si>
  <si>
    <t>Wood pulp, paper &amp; paperboard &amp; articles thereof</t>
  </si>
  <si>
    <t>Textiles &amp; textile articles</t>
  </si>
  <si>
    <t>Footwear, headgear, umbrellas &amp; parts thereof</t>
  </si>
  <si>
    <t>Articles of stone, plaster, cement, glass &amp; ceremic products</t>
  </si>
  <si>
    <t>Pearls, precious &amp; semi-precious stones &amp; metals</t>
  </si>
  <si>
    <t>Base metals &amp; articles thereof</t>
  </si>
  <si>
    <t>Machinery &amp; mechanical &amp; electrical appliances &amp; parts thereof</t>
  </si>
  <si>
    <t>Vehicles, aircraft &amp; associated transport equipment</t>
  </si>
  <si>
    <t>Photographic &amp; optical, medical &amp; surgical goods &amp; clocks/watches &amp; musical instruments</t>
  </si>
  <si>
    <t>Arms and ammunition, parts &amp; accessories thereof</t>
  </si>
  <si>
    <t>Miscellaneous manufactured articles</t>
  </si>
  <si>
    <t>Works of art, collectors pieces &amp; antiques</t>
  </si>
  <si>
    <t>Others</t>
  </si>
  <si>
    <t>Year¯</t>
  </si>
  <si>
    <t>Column1</t>
  </si>
  <si>
    <t>01 -05</t>
  </si>
  <si>
    <t>06 -14</t>
  </si>
  <si>
    <t>15</t>
  </si>
  <si>
    <t>16 - 24</t>
  </si>
  <si>
    <t>25 - 27</t>
  </si>
  <si>
    <t>28 - 38</t>
  </si>
  <si>
    <t>39 - 40</t>
  </si>
  <si>
    <t>41 - 43</t>
  </si>
  <si>
    <t>44 - 46</t>
  </si>
  <si>
    <t>47 - 49</t>
  </si>
  <si>
    <t>50 - 63</t>
  </si>
  <si>
    <t>64 - 67</t>
  </si>
  <si>
    <t>68 - 70</t>
  </si>
  <si>
    <t>71</t>
  </si>
  <si>
    <t>72 - 83</t>
  </si>
  <si>
    <t>84 - 85</t>
  </si>
  <si>
    <t>86 - 89</t>
  </si>
  <si>
    <t>90 - 92</t>
  </si>
  <si>
    <t>93</t>
  </si>
  <si>
    <t>94 - 96</t>
  </si>
  <si>
    <t>97</t>
  </si>
  <si>
    <t>99</t>
  </si>
  <si>
    <t>Year</t>
  </si>
  <si>
    <t>Months</t>
  </si>
  <si>
    <t>01-05</t>
  </si>
  <si>
    <t>06-14</t>
  </si>
  <si>
    <t>16-24</t>
  </si>
  <si>
    <t>25-27</t>
  </si>
  <si>
    <t>28-38</t>
  </si>
  <si>
    <t>39-40</t>
  </si>
  <si>
    <t>41-43</t>
  </si>
  <si>
    <t>44-46</t>
  </si>
  <si>
    <t>47-49</t>
  </si>
  <si>
    <t>50-63</t>
  </si>
  <si>
    <t>64-67</t>
  </si>
  <si>
    <t>68-70</t>
  </si>
  <si>
    <t>72-83</t>
  </si>
  <si>
    <t>84-85</t>
  </si>
  <si>
    <t>86-89</t>
  </si>
  <si>
    <t>90-92</t>
  </si>
  <si>
    <t>94-96</t>
  </si>
  <si>
    <t>Source</t>
  </si>
  <si>
    <t>Customs and Enterprises</t>
  </si>
  <si>
    <t xml:space="preserve">Note: </t>
  </si>
  <si>
    <t>Classification used: HS 2017 from 2017</t>
  </si>
  <si>
    <t>p  provisional</t>
  </si>
  <si>
    <t>r   revised</t>
  </si>
  <si>
    <t>Table 4</t>
  </si>
  <si>
    <t>RE-EXPORTS BY HS</t>
  </si>
  <si>
    <t>Raw hides, skins, leather articles thereof &amp; travel goods</t>
  </si>
  <si>
    <t>Column2</t>
  </si>
  <si>
    <t>Periods¯</t>
  </si>
  <si>
    <t>Table 5</t>
  </si>
  <si>
    <t>TOTAL EXPORTS BY HS</t>
  </si>
  <si>
    <t>Includes exports and re-exports</t>
  </si>
  <si>
    <t>Table 3</t>
  </si>
  <si>
    <t xml:space="preserve"> DOMESTIC EXPORTS BY HS</t>
  </si>
  <si>
    <t>Classification used: HS 2022 from 2022</t>
  </si>
  <si>
    <t>HS Codes</t>
  </si>
  <si>
    <t>Table 7</t>
  </si>
  <si>
    <t>ANNUALLY</t>
  </si>
  <si>
    <t>Commodity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</si>
  <si>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</si>
  <si>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</si>
  <si>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</si>
  <si>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</si>
  <si>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</si>
  <si>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</si>
  <si>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</si>
  <si>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</si>
  <si>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</si>
  <si>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</si>
  <si>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</si>
  <si>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Petroleum oils and oils obtained from bituminous minerals, crude.</t>
  </si>
  <si>
    <t>Total Imports</t>
  </si>
  <si>
    <t xml:space="preserve">Notes </t>
  </si>
  <si>
    <t>Source:  Customs and Enterprises</t>
  </si>
  <si>
    <t>Table 8</t>
  </si>
  <si>
    <t>Australia</t>
  </si>
  <si>
    <t>Total Exports</t>
  </si>
  <si>
    <t>Imports</t>
  </si>
  <si>
    <t>Balance</t>
  </si>
  <si>
    <t>Singapore</t>
  </si>
  <si>
    <t>Exports</t>
  </si>
  <si>
    <t>China</t>
  </si>
  <si>
    <t>Malaysia</t>
  </si>
  <si>
    <t>Japan</t>
  </si>
  <si>
    <t>United Kingdom</t>
  </si>
  <si>
    <t>New zealand</t>
  </si>
  <si>
    <t xml:space="preserve">TOTAL </t>
  </si>
  <si>
    <t>Trade</t>
  </si>
  <si>
    <t>Country</t>
  </si>
  <si>
    <t>Table 9</t>
  </si>
  <si>
    <t>REGION</t>
  </si>
  <si>
    <t>TRADE</t>
  </si>
  <si>
    <t>Africa</t>
  </si>
  <si>
    <t>The Americas</t>
  </si>
  <si>
    <t>Asia</t>
  </si>
  <si>
    <t>Europe</t>
  </si>
  <si>
    <t>Oceania</t>
  </si>
  <si>
    <t>of which the PICTs</t>
  </si>
  <si>
    <t>Table 10</t>
  </si>
  <si>
    <t xml:space="preserve"> TRADE BY MODE OF TRANSPORT</t>
  </si>
  <si>
    <t>Air</t>
  </si>
  <si>
    <t>Water</t>
  </si>
  <si>
    <t>Land</t>
  </si>
  <si>
    <t>Not elsewhere classified</t>
  </si>
  <si>
    <t>Sea</t>
  </si>
  <si>
    <t>Road</t>
  </si>
  <si>
    <t>Postal consignments, mail or courier shipments</t>
  </si>
  <si>
    <t xml:space="preserve">Total </t>
  </si>
  <si>
    <t>Table 12</t>
  </si>
  <si>
    <t>Economic Category</t>
  </si>
  <si>
    <t>Sections</t>
  </si>
  <si>
    <t xml:space="preserve">Trade Items 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</si>
  <si>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</si>
  <si>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</si>
  <si>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</si>
  <si>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</si>
  <si>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</si>
  <si>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products, not elsewhere specified</t>
  </si>
  <si>
    <t>Manufactured goods classified chiefly by material</t>
  </si>
  <si>
    <t>Machinery and transport equipment</t>
  </si>
  <si>
    <t>Miscellaneous manufactured goods</t>
  </si>
  <si>
    <t>Commodities and transactions not classified elsewhere in SITC</t>
  </si>
  <si>
    <t xml:space="preserve">    </t>
  </si>
  <si>
    <t>Classification used: SITC Rev. 4</t>
  </si>
  <si>
    <t>Table 13</t>
  </si>
  <si>
    <t>Trade Items</t>
  </si>
  <si>
    <t xml:space="preserve">TOTAL RETAINED IMPORTS </t>
  </si>
  <si>
    <t>Table 6</t>
  </si>
  <si>
    <t>Indonesia</t>
  </si>
  <si>
    <t>Taiwan</t>
  </si>
  <si>
    <t>Intermediate consumption</t>
  </si>
  <si>
    <t>KINA (000)</t>
  </si>
  <si>
    <t>MONTHLY</t>
  </si>
  <si>
    <t xml:space="preserve">Annually </t>
  </si>
  <si>
    <t>Trade by Region</t>
  </si>
  <si>
    <t>Kina (000)</t>
  </si>
  <si>
    <t>Export by SITC</t>
  </si>
  <si>
    <t>Imports by SITC</t>
  </si>
  <si>
    <r>
      <t xml:space="preserve">Category </t>
    </r>
    <r>
      <rPr>
        <b/>
        <sz val="11"/>
        <color theme="9" tint="-0.249977111117893"/>
        <rFont val="Symbol"/>
        <family val="1"/>
        <charset val="2"/>
      </rPr>
      <t>®</t>
    </r>
  </si>
  <si>
    <r>
      <t xml:space="preserve">Period </t>
    </r>
    <r>
      <rPr>
        <b/>
        <sz val="11"/>
        <color theme="9" tint="-0.249977111117893"/>
        <rFont val="Symbol"/>
        <family val="1"/>
        <charset val="2"/>
      </rPr>
      <t>¯</t>
    </r>
  </si>
  <si>
    <t>2025 p</t>
  </si>
  <si>
    <t>2025p</t>
  </si>
  <si>
    <t xml:space="preserve"> </t>
  </si>
  <si>
    <t>Petroleum gases and other gaseous hydrocarbons.</t>
  </si>
  <si>
    <t>Gold</t>
  </si>
  <si>
    <t>Copper ores and concentrates.</t>
  </si>
  <si>
    <t>Palm oil and its fractions, whether or not refined, but not chemically modified.</t>
  </si>
  <si>
    <t>Cocoa beans, whole or broken, raw or roasted.</t>
  </si>
  <si>
    <t xml:space="preserve">Fish (Tuna) </t>
  </si>
  <si>
    <t>Nickel mattes, nickel oxide sinters and other intermediate products of nickel metallurgy.</t>
  </si>
  <si>
    <t>Wood sawn or not stripped</t>
  </si>
  <si>
    <t>Coconut (copra), palm kernel or babassu oil and fractions thereof, whether or not refined, but not chemically modified.</t>
  </si>
  <si>
    <t>Coffee, whether or not roasted or decaffeinated; coffee husks and skins; coffee substitutes containing coffee in any proportion.</t>
  </si>
  <si>
    <t>Silver (including silver plated with gold or platinum), unwrought or in semi-manufactured forms, or in powder form.</t>
  </si>
  <si>
    <t>Commodities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</si>
  <si>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</si>
  <si>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</si>
  <si>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</si>
  <si>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</si>
  <si>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</si>
  <si>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</si>
  <si>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</si>
  <si>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</si>
  <si>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</si>
  <si>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</si>
  <si>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</si>
  <si>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</si>
  <si>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PRINCIPLE DOMESTIC EXPORT</t>
  </si>
  <si>
    <t xml:space="preserve">All other Principle Domestic Exports </t>
  </si>
  <si>
    <t xml:space="preserve">ANNUALY </t>
  </si>
  <si>
    <t>Machinery parts; used solely or principally with the machinery of heading no. 8425 to 8430</t>
  </si>
  <si>
    <t>Petroleum oils and oils obtained from bituminous minerals, other than crude; preparations not elsewhere specified or included, containing by weight 70 % or more of petroleum oils or of oils obtained from bituminous minerals, these oils being the basic constituents of the preparations; waste oils.</t>
  </si>
  <si>
    <t>Meat of sheep or goats, fresh, chilled or frozen.</t>
  </si>
  <si>
    <t>Wheat and meslin.</t>
  </si>
  <si>
    <t>Parts and accessories of the motor vehicles of headings 87.01 to 87.05.</t>
  </si>
  <si>
    <t>Pumps for liquids, whether or not fitted with a measuring device; liquid elevators.</t>
  </si>
  <si>
    <t>Machinery for sorting, screening, separating, washing, crushing, grinding, mixing or kneading earth, stone, ores or other mineral substances, in solid (including powder or paste) form; machinery for agglomerating, shaping or moulding solid mineral fuels, ceramic paste, unhardened cements, plastering materials or other mineral products in powder or paste form; machines for forming foundry moulds of sand.</t>
  </si>
  <si>
    <t>Taps, cocks, valves and similar appliances for pipes, boiler shells, tanks, vats or the like, including pressure-reducing valves and thermostatically controlled valves.</t>
  </si>
  <si>
    <t>Self-propelled bulldozers, angledozers, graders, levellers, scrapers, mechanical shovels, excavators, shovel loaders, tamping machines and road rollers.</t>
  </si>
  <si>
    <t>Aluminium casks, drums, cans, boxes and similar containers (including rigid or collapsible tubular containers), for any material (other than compressed or liquefied gas), of a capacity not exceeding 300 l, whether or not lined or heat-insulated, but not fitted with mechanical or thermal equipment.</t>
  </si>
  <si>
    <t>Automatic data processing machines and units thereof; magnetic or optical readers, machines for transcribing data onto data media in coded form and machines for processing such data, not elsewhere specified or included.</t>
  </si>
  <si>
    <t>Telephone sets, including telephones for cellular networks or for other wireless networks; other apparatus for the transmission or reception of voice, images or other data, including apparatus for communication in a wired or wireless network (such as a local or wide area network), other than transmission or reception apparatus of heading 84.43, 85.25, 85.27 or 85.28.</t>
  </si>
  <si>
    <t>Rice.</t>
  </si>
  <si>
    <t>Motor vehicles for the transport of goods.</t>
  </si>
  <si>
    <t>Buildings; prefabricated</t>
  </si>
  <si>
    <t>Food preparations not elsewhere specified or included.</t>
  </si>
  <si>
    <t>New pneumatic tyres, of rubber</t>
  </si>
  <si>
    <t>Vehicles; public transport passenger type</t>
  </si>
  <si>
    <t>Motor cars and other motor vehicles; principally designed for the transport of persons (other than those of heading no. 8702), including station wagons and racing cars</t>
  </si>
  <si>
    <t>Annual</t>
  </si>
  <si>
    <t>Principle Domestic Imports</t>
  </si>
  <si>
    <t>All other Imports not listed elswhere</t>
  </si>
  <si>
    <t>Partner Countries</t>
  </si>
  <si>
    <t>South Korea</t>
  </si>
  <si>
    <t>Sept</t>
  </si>
  <si>
    <t>Table 14</t>
  </si>
  <si>
    <t xml:space="preserve">RETAINED IMPORTS CLASSIFIED BY BROAD ECONOMIC CATEGORIES (BEC) </t>
  </si>
  <si>
    <t>PGK [000]</t>
  </si>
  <si>
    <t>BEC CODES</t>
  </si>
  <si>
    <t>DESCRIPTIONS</t>
  </si>
  <si>
    <t>Agriculture, forestry, fishing, food, beverages, tobacco</t>
  </si>
  <si>
    <t>111 Intermediate consumption</t>
  </si>
  <si>
    <t>112 Gross fixed capital formation</t>
  </si>
  <si>
    <t>113 Final consumption</t>
  </si>
  <si>
    <t>Mining, quarrying, refinery, fuels, chemicals, electricity, water, waste treatment</t>
  </si>
  <si>
    <t>211 Intermediate consumption</t>
  </si>
  <si>
    <t>212 Gross fixed capital formation</t>
  </si>
  <si>
    <t>213 Final consumption</t>
  </si>
  <si>
    <t>Construction, wood, glass, stone, basic metals, housing, electrical appliances, furniture</t>
  </si>
  <si>
    <t>311 Intermediate consumption</t>
  </si>
  <si>
    <t>312 Gross fixed capital formation</t>
  </si>
  <si>
    <t>313 Final consumption</t>
  </si>
  <si>
    <t>Textile, apparel, shoes</t>
  </si>
  <si>
    <t>411 Intermediate consumption</t>
  </si>
  <si>
    <t>412 Gross fixed capital formation</t>
  </si>
  <si>
    <t>413 Final consumption</t>
  </si>
  <si>
    <t>Transport equipment and services, travel, postal services</t>
  </si>
  <si>
    <t>511 Intermediate consumption</t>
  </si>
  <si>
    <t>512 Gross fixed capital formation</t>
  </si>
  <si>
    <t>513 Final consumption</t>
  </si>
  <si>
    <t>ICT, media, computers, business and financial services</t>
  </si>
  <si>
    <t>611 Intermediate consumption</t>
  </si>
  <si>
    <t>612 Gross fixed capital formation</t>
  </si>
  <si>
    <t>613 Final consumption</t>
  </si>
  <si>
    <t>Health, pharmaceuticals, education, cultural, sport</t>
  </si>
  <si>
    <t>711 Intermediate consumption</t>
  </si>
  <si>
    <t>712 Gross fixed capital formation</t>
  </si>
  <si>
    <t>713 Final consumption</t>
  </si>
  <si>
    <t>Government, military and other</t>
  </si>
  <si>
    <t>811 Intermediate consumption</t>
  </si>
  <si>
    <t>812 Gross fixed capital formation</t>
  </si>
  <si>
    <t>813 Final consumption</t>
  </si>
  <si>
    <t>GOODS BY END USE CATEGORY</t>
  </si>
  <si>
    <t>Gross fixed capital formation</t>
  </si>
  <si>
    <t>Final consumption</t>
  </si>
  <si>
    <t>Notes:</t>
  </si>
  <si>
    <t>Classification used: BEC Rev.5</t>
  </si>
  <si>
    <t>Data source: Customs and Enterprises</t>
  </si>
  <si>
    <t>p - provisional</t>
  </si>
  <si>
    <t>r - revised</t>
  </si>
  <si>
    <t>n/a - not available</t>
  </si>
  <si>
    <t xml:space="preserve">The BEC serves as a means for converting retained import data into end use categories that are meaningful within the framework of the System of National Accounts; Intermediate Consumption, Gross Fixed Capital Formation and Final Consumption Goods.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</si>
</sst>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K&quot;#,##0;[Red]\-&quot;K&quot;#,##0"/>
    <numFmt numFmtId="43" formatCode="_-* #,##0.00_-;\-* #,##0.00_-;_-* &quot;-&quot;??_-;_-@_-"/>
    <numFmt numFmtId="164" formatCode="_-* #,##0_-;\-* #,##0_-;_-* &quot;-&quot;??_-;_-@_-"/>
    <numFmt numFmtId="165" formatCode="0.0_)"/>
    <numFmt numFmtId="166" formatCode="_-* #,##0.0_-;\-* #,##0.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theme="9" tint="-0.249977111117893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4"/>
      <color theme="9" tint="-0.249977111117893"/>
      <name val="Times New Roman"/>
      <family val="1"/>
    </font>
    <font>
      <b/>
      <sz val="11"/>
      <color theme="9" tint="-0.249977111117893"/>
      <name val="Times New Roman"/>
      <family val="1"/>
    </font>
    <font>
      <b/>
      <sz val="11"/>
      <color theme="9" tint="-0.249977111117893"/>
      <name val="Symbol"/>
      <family val="1"/>
      <charset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9" tint="-0.249977111117893"/>
      <name val="Aptos"/>
      <family val="2"/>
    </font>
    <font>
      <i/>
      <sz val="12"/>
      <color theme="9" tint="-0.249977111117893"/>
      <name val="Aptos"/>
      <family val="2"/>
    </font>
    <font>
      <b/>
      <sz val="12"/>
      <color rgb="FFFF0000"/>
      <name val="Aptos"/>
      <family val="2"/>
    </font>
    <font>
      <sz val="12"/>
      <color rgb="FFFF0000"/>
      <name val="Aptos"/>
      <family val="2"/>
    </font>
    <font>
      <i/>
      <sz val="12"/>
      <color rgb="FFFF0000"/>
      <name val="Aptos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2"/>
      <name val="Aptos"/>
      <family val="2"/>
    </font>
    <font>
      <b/>
      <sz val="11"/>
      <color rgb="FF00B050"/>
      <name val="ADLaM Display"/>
    </font>
    <font>
      <b/>
      <sz val="12"/>
      <color theme="9" tint="-0.249977111117893"/>
      <name val="ADLaM Display"/>
    </font>
    <font>
      <sz val="12"/>
      <color theme="9" tint="-0.249977111117893"/>
      <name val="ADLaM Display"/>
    </font>
    <font>
      <sz val="11"/>
      <color theme="9" tint="-0.249977111117893"/>
      <name val="ADLaM Display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6">
    <xf numFmtId="0" fontId="0" fillId="0" borderId="0" xfId="0"/>
    <xf numFmtId="0" fontId="2" fillId="0" borderId="0" xfId="0" applyFont="1"/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/>
    <xf numFmtId="164" fontId="0" fillId="0" borderId="0" xfId="0" applyNumberFormat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164" fontId="0" fillId="0" borderId="1" xfId="1" applyNumberFormat="1" applyFont="1" applyFill="1" applyBorder="1"/>
    <xf numFmtId="164" fontId="0" fillId="0" borderId="1" xfId="0" applyNumberFormat="1" applyBorder="1"/>
    <xf numFmtId="164" fontId="0" fillId="0" borderId="0" xfId="1" applyNumberFormat="1" applyFont="1" applyFill="1"/>
    <xf numFmtId="166" fontId="0" fillId="0" borderId="0" xfId="1" applyNumberFormat="1" applyFont="1"/>
    <xf numFmtId="43" fontId="0" fillId="0" borderId="0" xfId="1" applyFont="1"/>
    <xf numFmtId="43" fontId="0" fillId="0" borderId="0" xfId="0" applyNumberFormat="1"/>
    <xf numFmtId="9" fontId="0" fillId="0" borderId="0" xfId="2" applyFont="1" applyBorder="1"/>
    <xf numFmtId="43" fontId="0" fillId="0" borderId="1" xfId="1" applyFont="1" applyBorder="1"/>
    <xf numFmtId="0" fontId="6" fillId="0" borderId="0" xfId="0" applyFont="1"/>
    <xf numFmtId="0" fontId="5" fillId="0" borderId="1" xfId="0" applyFont="1" applyBorder="1"/>
    <xf numFmtId="0" fontId="6" fillId="0" borderId="1" xfId="0" applyFont="1" applyBorder="1"/>
    <xf numFmtId="164" fontId="5" fillId="0" borderId="1" xfId="1" applyNumberFormat="1" applyFont="1" applyBorder="1"/>
    <xf numFmtId="43" fontId="0" fillId="0" borderId="0" xfId="1" applyFont="1" applyFill="1"/>
    <xf numFmtId="164" fontId="2" fillId="0" borderId="0" xfId="1" applyNumberFormat="1" applyFont="1" applyFill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1" xfId="0" applyFont="1" applyBorder="1"/>
    <xf numFmtId="164" fontId="8" fillId="0" borderId="1" xfId="1" applyNumberFormat="1" applyFont="1" applyFill="1" applyBorder="1"/>
    <xf numFmtId="0" fontId="8" fillId="0" borderId="0" xfId="0" applyFont="1"/>
    <xf numFmtId="164" fontId="9" fillId="0" borderId="1" xfId="1" applyNumberFormat="1" applyFont="1" applyFill="1" applyBorder="1"/>
    <xf numFmtId="164" fontId="8" fillId="0" borderId="0" xfId="1" applyNumberFormat="1" applyFont="1" applyFill="1"/>
    <xf numFmtId="164" fontId="8" fillId="0" borderId="0" xfId="0" applyNumberFormat="1" applyFo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/>
    <xf numFmtId="165" fontId="11" fillId="0" borderId="1" xfId="0" applyNumberFormat="1" applyFont="1" applyBorder="1" applyAlignment="1">
      <alignment horizontal="center"/>
    </xf>
    <xf numFmtId="0" fontId="5" fillId="2" borderId="1" xfId="0" applyFont="1" applyFill="1" applyBorder="1"/>
    <xf numFmtId="0" fontId="0" fillId="2" borderId="1" xfId="0" applyFill="1" applyBorder="1"/>
    <xf numFmtId="164" fontId="0" fillId="2" borderId="1" xfId="1" applyNumberFormat="1" applyFont="1" applyFill="1" applyBorder="1"/>
    <xf numFmtId="0" fontId="5" fillId="2" borderId="0" xfId="0" applyFont="1" applyFill="1"/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15" fillId="0" borderId="1" xfId="0" applyFont="1" applyBorder="1"/>
    <xf numFmtId="164" fontId="8" fillId="0" borderId="1" xfId="0" applyNumberFormat="1" applyFont="1" applyBorder="1"/>
    <xf numFmtId="0" fontId="15" fillId="0" borderId="0" xfId="0" applyFont="1"/>
    <xf numFmtId="164" fontId="7" fillId="0" borderId="1" xfId="1" applyNumberFormat="1" applyFont="1" applyBorder="1"/>
    <xf numFmtId="0" fontId="8" fillId="0" borderId="1" xfId="0" applyFont="1" applyBorder="1"/>
    <xf numFmtId="164" fontId="8" fillId="0" borderId="1" xfId="1" applyNumberFormat="1" applyFont="1" applyBorder="1"/>
    <xf numFmtId="43" fontId="8" fillId="0" borderId="0" xfId="1" applyFont="1"/>
    <xf numFmtId="164" fontId="8" fillId="0" borderId="0" xfId="1" applyNumberFormat="1" applyFont="1"/>
    <xf numFmtId="0" fontId="9" fillId="0" borderId="1" xfId="0" applyFont="1" applyBorder="1"/>
    <xf numFmtId="43" fontId="8" fillId="0" borderId="1" xfId="1" applyFont="1" applyFill="1" applyBorder="1"/>
    <xf numFmtId="164" fontId="8" fillId="0" borderId="0" xfId="1" applyNumberFormat="1" applyFont="1" applyFill="1" applyBorder="1"/>
    <xf numFmtId="164" fontId="8" fillId="0" borderId="6" xfId="1" applyNumberFormat="1" applyFont="1" applyFill="1" applyBorder="1"/>
    <xf numFmtId="164" fontId="9" fillId="0" borderId="1" xfId="0" applyNumberFormat="1" applyFont="1" applyBorder="1"/>
    <xf numFmtId="164" fontId="8" fillId="0" borderId="0" xfId="1" applyNumberFormat="1" applyFont="1" applyBorder="1"/>
    <xf numFmtId="0" fontId="16" fillId="0" borderId="0" xfId="0" applyFont="1"/>
    <xf numFmtId="0" fontId="17" fillId="0" borderId="1" xfId="0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164" fontId="8" fillId="0" borderId="7" xfId="1" applyNumberFormat="1" applyFont="1" applyBorder="1"/>
    <xf numFmtId="0" fontId="7" fillId="0" borderId="7" xfId="0" applyFont="1" applyBorder="1"/>
    <xf numFmtId="0" fontId="0" fillId="2" borderId="0" xfId="0" applyFill="1"/>
    <xf numFmtId="0" fontId="17" fillId="0" borderId="18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164" fontId="8" fillId="0" borderId="18" xfId="1" applyNumberFormat="1" applyFont="1" applyFill="1" applyBorder="1"/>
    <xf numFmtId="164" fontId="8" fillId="0" borderId="19" xfId="1" applyNumberFormat="1" applyFont="1" applyFill="1" applyBorder="1"/>
    <xf numFmtId="164" fontId="9" fillId="0" borderId="23" xfId="1" applyNumberFormat="1" applyFont="1" applyFill="1" applyBorder="1"/>
    <xf numFmtId="0" fontId="2" fillId="0" borderId="28" xfId="0" applyFont="1" applyBorder="1"/>
    <xf numFmtId="0" fontId="18" fillId="0" borderId="30" xfId="0" applyFont="1" applyBorder="1"/>
    <xf numFmtId="0" fontId="22" fillId="0" borderId="29" xfId="0" applyFont="1" applyBorder="1"/>
    <xf numFmtId="0" fontId="23" fillId="0" borderId="28" xfId="0" applyFont="1" applyBorder="1"/>
    <xf numFmtId="164" fontId="8" fillId="0" borderId="4" xfId="1" applyNumberFormat="1" applyFont="1" applyBorder="1"/>
    <xf numFmtId="164" fontId="8" fillId="0" borderId="18" xfId="1" applyNumberFormat="1" applyFont="1" applyBorder="1"/>
    <xf numFmtId="164" fontId="8" fillId="0" borderId="19" xfId="1" applyNumberFormat="1" applyFont="1" applyBorder="1"/>
    <xf numFmtId="164" fontId="8" fillId="0" borderId="34" xfId="1" applyNumberFormat="1" applyFont="1" applyBorder="1"/>
    <xf numFmtId="164" fontId="8" fillId="0" borderId="35" xfId="1" applyNumberFormat="1" applyFont="1" applyBorder="1"/>
    <xf numFmtId="164" fontId="8" fillId="0" borderId="36" xfId="1" applyNumberFormat="1" applyFont="1" applyBorder="1"/>
    <xf numFmtId="164" fontId="9" fillId="0" borderId="1" xfId="1" applyNumberFormat="1" applyFont="1" applyBorder="1"/>
    <xf numFmtId="164" fontId="9" fillId="0" borderId="18" xfId="1" applyNumberFormat="1" applyFont="1" applyBorder="1"/>
    <xf numFmtId="164" fontId="9" fillId="0" borderId="19" xfId="1" applyNumberFormat="1" applyFont="1" applyBorder="1"/>
    <xf numFmtId="164" fontId="9" fillId="0" borderId="4" xfId="1" applyNumberFormat="1" applyFont="1" applyBorder="1"/>
    <xf numFmtId="164" fontId="8" fillId="0" borderId="39" xfId="1" applyNumberFormat="1" applyFont="1" applyBorder="1"/>
    <xf numFmtId="164" fontId="8" fillId="0" borderId="24" xfId="1" applyNumberFormat="1" applyFont="1" applyBorder="1"/>
    <xf numFmtId="164" fontId="8" fillId="0" borderId="40" xfId="1" applyNumberFormat="1" applyFont="1" applyBorder="1"/>
    <xf numFmtId="3" fontId="8" fillId="0" borderId="0" xfId="0" applyNumberFormat="1" applyFont="1"/>
    <xf numFmtId="0" fontId="25" fillId="0" borderId="0" xfId="0" applyFont="1"/>
    <xf numFmtId="0" fontId="26" fillId="0" borderId="0" xfId="0" applyFont="1"/>
    <xf numFmtId="0" fontId="24" fillId="0" borderId="1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164" fontId="8" fillId="0" borderId="23" xfId="1" applyNumberFormat="1" applyFont="1" applyBorder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/>
    <xf numFmtId="0" fontId="0" fillId="0" borderId="29" xfId="0" applyBorder="1"/>
    <xf numFmtId="0" fontId="15" fillId="0" borderId="29" xfId="0" applyFont="1" applyBorder="1"/>
    <xf numFmtId="0" fontId="7" fillId="0" borderId="29" xfId="0" applyFont="1" applyBorder="1"/>
    <xf numFmtId="0" fontId="15" fillId="0" borderId="30" xfId="0" applyFont="1" applyBorder="1"/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20" xfId="0" applyFont="1" applyBorder="1"/>
    <xf numFmtId="0" fontId="7" fillId="0" borderId="21" xfId="0" applyFont="1" applyBorder="1"/>
    <xf numFmtId="164" fontId="8" fillId="0" borderId="21" xfId="1" applyNumberFormat="1" applyFont="1" applyFill="1" applyBorder="1"/>
    <xf numFmtId="164" fontId="8" fillId="0" borderId="22" xfId="1" applyNumberFormat="1" applyFont="1" applyFill="1" applyBorder="1"/>
    <xf numFmtId="0" fontId="7" fillId="0" borderId="18" xfId="0" applyFont="1" applyBorder="1"/>
    <xf numFmtId="0" fontId="7" fillId="0" borderId="34" xfId="0" applyFont="1" applyBorder="1"/>
    <xf numFmtId="0" fontId="7" fillId="0" borderId="35" xfId="0" applyFont="1" applyBorder="1"/>
    <xf numFmtId="164" fontId="8" fillId="0" borderId="35" xfId="1" applyNumberFormat="1" applyFont="1" applyFill="1" applyBorder="1"/>
    <xf numFmtId="164" fontId="8" fillId="0" borderId="36" xfId="1" applyNumberFormat="1" applyFont="1" applyFill="1" applyBorder="1"/>
    <xf numFmtId="164" fontId="9" fillId="0" borderId="21" xfId="1" applyNumberFormat="1" applyFont="1" applyFill="1" applyBorder="1"/>
    <xf numFmtId="0" fontId="5" fillId="0" borderId="18" xfId="0" applyFont="1" applyBorder="1"/>
    <xf numFmtId="0" fontId="5" fillId="0" borderId="19" xfId="0" applyFont="1" applyBorder="1"/>
    <xf numFmtId="164" fontId="0" fillId="0" borderId="18" xfId="1" applyNumberFormat="1" applyFont="1" applyBorder="1"/>
    <xf numFmtId="164" fontId="0" fillId="0" borderId="19" xfId="1" applyNumberFormat="1" applyFont="1" applyBorder="1"/>
    <xf numFmtId="164" fontId="0" fillId="0" borderId="34" xfId="1" applyNumberFormat="1" applyFont="1" applyBorder="1"/>
    <xf numFmtId="164" fontId="0" fillId="0" borderId="35" xfId="1" applyNumberFormat="1" applyFont="1" applyBorder="1"/>
    <xf numFmtId="164" fontId="0" fillId="0" borderId="36" xfId="1" applyNumberFormat="1" applyFont="1" applyBorder="1"/>
    <xf numFmtId="0" fontId="5" fillId="0" borderId="4" xfId="0" applyFont="1" applyBorder="1"/>
    <xf numFmtId="164" fontId="0" fillId="0" borderId="4" xfId="1" applyNumberFormat="1" applyFont="1" applyBorder="1"/>
    <xf numFmtId="164" fontId="0" fillId="0" borderId="23" xfId="1" applyNumberFormat="1" applyFont="1" applyBorder="1"/>
    <xf numFmtId="0" fontId="5" fillId="0" borderId="34" xfId="0" applyFont="1" applyBorder="1"/>
    <xf numFmtId="0" fontId="5" fillId="0" borderId="36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3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43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4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6" fontId="7" fillId="0" borderId="4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5" fillId="0" borderId="1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6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" fillId="0" borderId="1" xfId="0" applyFont="1" applyBorder="1"/>
    <xf numFmtId="164" fontId="0" fillId="0" borderId="1" xfId="1" applyNumberFormat="1" applyFont="1" applyBorder="1" applyAlignment="1">
      <alignment horizontal="left"/>
    </xf>
  </cellXfs>
  <cellStyles count="4">
    <cellStyle name="Comma" xfId="1" builtinId="3"/>
    <cellStyle name="Comma 2" xfId="3" xr:uid="{3A932AA7-2D4D-4D1E-958C-895EFCFB1E14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C9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3</xdr:col>
      <xdr:colOff>0</xdr:colOff>
      <xdr:row>6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AF341A9-16BE-4E18-8915-C63CADAEB8EC}"/>
            </a:ext>
          </a:extLst>
        </xdr:cNvPr>
        <xdr:cNvCxnSpPr/>
      </xdr:nvCxnSpPr>
      <xdr:spPr>
        <a:xfrm>
          <a:off x="19050" y="480060"/>
          <a:ext cx="2617470" cy="87249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83"/>
  <sheetViews>
    <sheetView workbookViewId="0">
      <pane ySplit="3" topLeftCell="A55" activePane="bottomLeft" state="frozen"/>
      <selection pane="bottomLeft" activeCell="A3" sqref="A3:G69"/>
    </sheetView>
  </sheetViews>
  <sheetFormatPr defaultRowHeight="15.75" x14ac:dyDescent="0.25"/>
  <cols>
    <col min="1" max="1" width="9.28515625" style="48" bestFit="1" customWidth="1"/>
    <col min="2" max="2" width="13.28515625" style="48" customWidth="1"/>
    <col min="3" max="3" width="14.5703125" style="27" bestFit="1" customWidth="1"/>
    <col min="4" max="4" width="15.140625" style="27" customWidth="1"/>
    <col min="5" max="5" width="15.5703125" style="27" customWidth="1"/>
    <col min="6" max="6" width="14.28515625" style="27" customWidth="1"/>
    <col min="7" max="7" width="14.85546875" style="27" customWidth="1"/>
    <col min="8" max="8" width="11.5703125" bestFit="1" customWidth="1"/>
    <col min="9" max="9" width="18" bestFit="1" customWidth="1"/>
    <col min="10" max="11" width="14.28515625" bestFit="1" customWidth="1"/>
    <col min="12" max="12" width="16.28515625" bestFit="1" customWidth="1"/>
    <col min="13" max="13" width="14.28515625" bestFit="1" customWidth="1"/>
    <col min="15" max="15" width="14.28515625" bestFit="1" customWidth="1"/>
  </cols>
  <sheetData>
    <row r="1" spans="1:15" s="16" customFormat="1" x14ac:dyDescent="0.25">
      <c r="A1" s="44" t="s">
        <v>0</v>
      </c>
      <c r="B1" s="132" t="s">
        <v>1</v>
      </c>
      <c r="C1" s="132"/>
      <c r="D1" s="132"/>
      <c r="E1" s="132"/>
      <c r="F1" s="132"/>
      <c r="G1" s="132"/>
    </row>
    <row r="2" spans="1:15" s="16" customFormat="1" x14ac:dyDescent="0.25">
      <c r="A2" s="44" t="s">
        <v>3</v>
      </c>
      <c r="B2" s="25"/>
      <c r="C2" s="132" t="s">
        <v>2</v>
      </c>
      <c r="D2" s="132"/>
      <c r="E2" s="132"/>
      <c r="F2" s="132"/>
      <c r="G2" s="132"/>
    </row>
    <row r="3" spans="1:15" s="16" customFormat="1" ht="63" x14ac:dyDescent="0.25">
      <c r="A3" s="41" t="s">
        <v>10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45" t="s">
        <v>9</v>
      </c>
    </row>
    <row r="4" spans="1:15" x14ac:dyDescent="0.25">
      <c r="A4" s="25">
        <v>2020</v>
      </c>
      <c r="B4" s="25"/>
      <c r="C4" s="26">
        <v>34218259.554044999</v>
      </c>
      <c r="D4" s="26">
        <v>915222.84858999995</v>
      </c>
      <c r="E4" s="26">
        <v>35133482.223785006</v>
      </c>
      <c r="F4" s="26">
        <v>16119440.3451235</v>
      </c>
      <c r="G4" s="26">
        <v>19014041.878661506</v>
      </c>
      <c r="I4" s="4"/>
      <c r="J4" s="4"/>
      <c r="K4" s="5"/>
      <c r="L4" s="4"/>
      <c r="O4" s="4"/>
    </row>
    <row r="5" spans="1:15" x14ac:dyDescent="0.25">
      <c r="A5" s="25">
        <v>2021</v>
      </c>
      <c r="B5" s="25"/>
      <c r="C5" s="26">
        <v>33763345.307389997</v>
      </c>
      <c r="D5" s="26">
        <v>214201.31915</v>
      </c>
      <c r="E5" s="26">
        <v>33977546.626539998</v>
      </c>
      <c r="F5" s="26">
        <v>16048460.504530007</v>
      </c>
      <c r="G5" s="26">
        <v>17929086.122009993</v>
      </c>
      <c r="I5" s="10"/>
      <c r="J5" s="10"/>
      <c r="K5" s="5"/>
      <c r="L5" s="10"/>
      <c r="O5" s="4"/>
    </row>
    <row r="6" spans="1:15" x14ac:dyDescent="0.25">
      <c r="A6" s="25">
        <v>2022</v>
      </c>
      <c r="B6" s="25"/>
      <c r="C6" s="26">
        <v>38539971.787419997</v>
      </c>
      <c r="D6" s="26">
        <v>184975.98323000001</v>
      </c>
      <c r="E6" s="26">
        <v>38724947.770649999</v>
      </c>
      <c r="F6" s="26">
        <v>20525988.530709933</v>
      </c>
      <c r="G6" s="26">
        <v>18198959.23994007</v>
      </c>
      <c r="J6" s="5"/>
      <c r="K6" s="5"/>
      <c r="L6" s="10"/>
      <c r="O6" s="4"/>
    </row>
    <row r="7" spans="1:15" x14ac:dyDescent="0.25">
      <c r="A7" s="25">
        <v>2023</v>
      </c>
      <c r="B7" s="25"/>
      <c r="C7" s="26">
        <v>47483198.378098488</v>
      </c>
      <c r="D7" s="26">
        <v>905063.22508999985</v>
      </c>
      <c r="E7" s="26">
        <f>C7+D7</f>
        <v>48388261.603188485</v>
      </c>
      <c r="F7" s="26">
        <v>22285456.265904196</v>
      </c>
      <c r="G7" s="26">
        <f>E7-F7</f>
        <v>26102805.337284289</v>
      </c>
      <c r="H7" s="5"/>
      <c r="I7" s="6"/>
      <c r="J7" s="11"/>
      <c r="K7" s="5"/>
      <c r="L7" s="4"/>
      <c r="O7" s="4"/>
    </row>
    <row r="8" spans="1:15" x14ac:dyDescent="0.25">
      <c r="A8" s="25">
        <v>2024</v>
      </c>
      <c r="B8" s="25"/>
      <c r="C8" s="26">
        <v>52189805.383717</v>
      </c>
      <c r="D8" s="26">
        <v>1371078.7340899999</v>
      </c>
      <c r="E8" s="26">
        <v>53560884.117806979</v>
      </c>
      <c r="F8" s="26">
        <v>25657147.538312614</v>
      </c>
      <c r="G8" s="26">
        <v>27903736.579494365</v>
      </c>
      <c r="H8" s="5"/>
      <c r="I8" s="14"/>
      <c r="J8" s="11"/>
      <c r="K8" s="5"/>
      <c r="L8" s="4"/>
      <c r="O8" s="4"/>
    </row>
    <row r="9" spans="1:15" x14ac:dyDescent="0.25">
      <c r="A9" s="25" t="s">
        <v>218</v>
      </c>
      <c r="B9" s="25"/>
      <c r="C9" s="26">
        <f>SUM(C64:C69)</f>
        <v>32393691.918490041</v>
      </c>
      <c r="D9" s="26">
        <f t="shared" ref="D9:G9" si="0">SUM(D64:D69)</f>
        <v>198801.66089</v>
      </c>
      <c r="E9" s="26">
        <f>SUM(E64:E69)</f>
        <v>32592493.579380039</v>
      </c>
      <c r="F9" s="26">
        <f t="shared" si="0"/>
        <v>12680213.078672456</v>
      </c>
      <c r="G9" s="26">
        <f t="shared" si="0"/>
        <v>19912280.500707582</v>
      </c>
      <c r="H9" s="5"/>
      <c r="I9" s="14"/>
      <c r="J9" s="11"/>
      <c r="K9" s="5"/>
      <c r="L9" s="4"/>
      <c r="O9" s="4"/>
    </row>
    <row r="10" spans="1:15" x14ac:dyDescent="0.25">
      <c r="A10" s="25"/>
      <c r="B10" s="25"/>
      <c r="D10" s="26"/>
      <c r="E10" s="26"/>
      <c r="F10" s="26"/>
      <c r="G10" s="26"/>
      <c r="H10" s="5"/>
      <c r="I10" s="12"/>
      <c r="O10" s="4"/>
    </row>
    <row r="11" spans="1:15" x14ac:dyDescent="0.25">
      <c r="A11" s="25" t="s">
        <v>11</v>
      </c>
      <c r="B11" s="25"/>
      <c r="C11" s="26"/>
      <c r="D11" s="26"/>
      <c r="E11" s="26"/>
      <c r="F11" s="26"/>
      <c r="G11" s="26"/>
      <c r="I11" s="4"/>
      <c r="J11" s="11"/>
      <c r="O11" s="4"/>
    </row>
    <row r="12" spans="1:15" x14ac:dyDescent="0.25">
      <c r="A12" s="25">
        <v>2021</v>
      </c>
      <c r="B12" s="25" t="s">
        <v>12</v>
      </c>
      <c r="C12" s="26">
        <v>2514149</v>
      </c>
      <c r="D12" s="26">
        <v>5711</v>
      </c>
      <c r="E12" s="26">
        <v>2519860</v>
      </c>
      <c r="F12" s="26">
        <v>1338999.2926400003</v>
      </c>
      <c r="G12" s="26">
        <v>1180860.7073599997</v>
      </c>
    </row>
    <row r="13" spans="1:15" x14ac:dyDescent="0.25">
      <c r="A13" s="25"/>
      <c r="B13" s="25" t="s">
        <v>13</v>
      </c>
      <c r="C13" s="26">
        <v>2563303</v>
      </c>
      <c r="D13" s="26">
        <v>3756.4903100000001</v>
      </c>
      <c r="E13" s="26">
        <v>2567059.4903099998</v>
      </c>
      <c r="F13" s="26">
        <v>1225828.4919000044</v>
      </c>
      <c r="G13" s="26">
        <v>1341230.9984099953</v>
      </c>
    </row>
    <row r="14" spans="1:15" x14ac:dyDescent="0.25">
      <c r="A14" s="25"/>
      <c r="B14" s="25" t="s">
        <v>14</v>
      </c>
      <c r="C14" s="26">
        <v>3072429.6136799986</v>
      </c>
      <c r="D14" s="26">
        <v>0</v>
      </c>
      <c r="E14" s="26">
        <v>3072429.6136799986</v>
      </c>
      <c r="F14" s="26">
        <v>1189475.48633</v>
      </c>
      <c r="G14" s="26">
        <v>1882954.1273499986</v>
      </c>
    </row>
    <row r="15" spans="1:15" x14ac:dyDescent="0.25">
      <c r="A15" s="25"/>
      <c r="B15" s="25" t="s">
        <v>15</v>
      </c>
      <c r="C15" s="26">
        <v>3099920.7970199971</v>
      </c>
      <c r="D15" s="26">
        <v>110331.55353</v>
      </c>
      <c r="E15" s="26">
        <v>3210252.3505499973</v>
      </c>
      <c r="F15" s="26">
        <v>1222125.493209997</v>
      </c>
      <c r="G15" s="26">
        <v>1988126.8573400003</v>
      </c>
    </row>
    <row r="16" spans="1:15" x14ac:dyDescent="0.25">
      <c r="A16" s="25"/>
      <c r="B16" s="25" t="s">
        <v>16</v>
      </c>
      <c r="C16" s="26">
        <v>2109225.7326300014</v>
      </c>
      <c r="D16" s="26">
        <v>85249</v>
      </c>
      <c r="E16" s="26">
        <v>2194474.7326300014</v>
      </c>
      <c r="F16" s="26">
        <v>1379002.2495899994</v>
      </c>
      <c r="G16" s="26">
        <v>815472.48304000194</v>
      </c>
    </row>
    <row r="17" spans="1:10" x14ac:dyDescent="0.25">
      <c r="A17" s="25"/>
      <c r="B17" s="25" t="s">
        <v>17</v>
      </c>
      <c r="C17" s="26">
        <v>3180433.5755300005</v>
      </c>
      <c r="D17" s="26">
        <v>598</v>
      </c>
      <c r="E17" s="26">
        <v>3181031.5755300005</v>
      </c>
      <c r="F17" s="26">
        <v>1331705.3995500028</v>
      </c>
      <c r="G17" s="26">
        <v>1849326.1759799977</v>
      </c>
    </row>
    <row r="18" spans="1:10" x14ac:dyDescent="0.25">
      <c r="A18" s="25"/>
      <c r="B18" s="25" t="s">
        <v>18</v>
      </c>
      <c r="C18" s="26">
        <v>3232403.3959099995</v>
      </c>
      <c r="D18" s="26">
        <v>2142.8571400000001</v>
      </c>
      <c r="E18" s="26">
        <v>3234546.2530499995</v>
      </c>
      <c r="F18" s="26">
        <v>1446716.9599899999</v>
      </c>
      <c r="G18" s="26">
        <v>1787829.2930599996</v>
      </c>
    </row>
    <row r="19" spans="1:10" x14ac:dyDescent="0.25">
      <c r="A19" s="25"/>
      <c r="B19" s="25" t="s">
        <v>19</v>
      </c>
      <c r="C19" s="26">
        <v>2785059.3718000003</v>
      </c>
      <c r="D19" s="26">
        <v>601</v>
      </c>
      <c r="E19" s="26">
        <v>2785660.3718000003</v>
      </c>
      <c r="F19" s="26">
        <v>1622885.0648799981</v>
      </c>
      <c r="G19" s="26">
        <v>1162775.3069200022</v>
      </c>
    </row>
    <row r="20" spans="1:10" x14ac:dyDescent="0.25">
      <c r="A20" s="25"/>
      <c r="B20" s="25" t="s">
        <v>20</v>
      </c>
      <c r="C20" s="26">
        <v>2708176.5450300002</v>
      </c>
      <c r="D20" s="26">
        <v>5436.82413</v>
      </c>
      <c r="E20" s="26">
        <v>2713613.3691600002</v>
      </c>
      <c r="F20" s="26">
        <v>1309170.056530003</v>
      </c>
      <c r="G20" s="26">
        <v>1404443.3126299973</v>
      </c>
    </row>
    <row r="21" spans="1:10" x14ac:dyDescent="0.25">
      <c r="A21" s="25"/>
      <c r="B21" s="25" t="s">
        <v>21</v>
      </c>
      <c r="C21" s="26">
        <v>2209602.1210300005</v>
      </c>
      <c r="D21" s="26">
        <v>107.14285000000001</v>
      </c>
      <c r="E21" s="26">
        <v>2209709.26388</v>
      </c>
      <c r="F21" s="26">
        <v>1279006.8049500007</v>
      </c>
      <c r="G21" s="26">
        <v>930702.45892999973</v>
      </c>
    </row>
    <row r="22" spans="1:10" x14ac:dyDescent="0.25">
      <c r="A22" s="25"/>
      <c r="B22" s="25" t="s">
        <v>22</v>
      </c>
      <c r="C22" s="26">
        <v>3253081.7221400002</v>
      </c>
      <c r="D22" s="26">
        <v>267.45119</v>
      </c>
      <c r="E22" s="26">
        <v>3253349.1733300001</v>
      </c>
      <c r="F22" s="26">
        <v>1401823.7663000014</v>
      </c>
      <c r="G22" s="26">
        <v>1851525.4070299987</v>
      </c>
    </row>
    <row r="23" spans="1:10" x14ac:dyDescent="0.25">
      <c r="A23" s="25"/>
      <c r="B23" s="25" t="s">
        <v>23</v>
      </c>
      <c r="C23" s="26">
        <v>3035560.4326199992</v>
      </c>
      <c r="D23" s="26">
        <v>0</v>
      </c>
      <c r="E23" s="26">
        <v>3035560.4326200001</v>
      </c>
      <c r="F23" s="26">
        <v>1301721.4386599991</v>
      </c>
      <c r="G23" s="26">
        <v>1733838.9939600001</v>
      </c>
    </row>
    <row r="24" spans="1:10" x14ac:dyDescent="0.25">
      <c r="A24" s="25"/>
      <c r="B24" s="25"/>
      <c r="C24" s="26"/>
      <c r="D24" s="26"/>
      <c r="E24" s="26"/>
      <c r="F24" s="26"/>
      <c r="G24" s="26"/>
    </row>
    <row r="25" spans="1:10" x14ac:dyDescent="0.25">
      <c r="A25" s="25">
        <v>2022</v>
      </c>
      <c r="B25" s="25" t="s">
        <v>12</v>
      </c>
      <c r="C25" s="26">
        <v>3187191.0062500029</v>
      </c>
      <c r="D25" s="26">
        <v>43194.394540000001</v>
      </c>
      <c r="E25" s="26">
        <v>3230385.4007900003</v>
      </c>
      <c r="F25" s="26">
        <v>1624258.6516999986</v>
      </c>
      <c r="G25" s="26">
        <v>1606126.7490900017</v>
      </c>
    </row>
    <row r="26" spans="1:10" x14ac:dyDescent="0.25">
      <c r="A26" s="25"/>
      <c r="B26" s="25" t="s">
        <v>13</v>
      </c>
      <c r="C26" s="26">
        <v>2228504.9393499973</v>
      </c>
      <c r="D26" s="26">
        <v>0</v>
      </c>
      <c r="E26" s="26">
        <v>2228504.9393500001</v>
      </c>
      <c r="F26" s="26">
        <v>1490514.2054299801</v>
      </c>
      <c r="G26" s="26">
        <v>737990.73392002005</v>
      </c>
    </row>
    <row r="27" spans="1:10" x14ac:dyDescent="0.25">
      <c r="A27" s="25"/>
      <c r="B27" s="25" t="s">
        <v>14</v>
      </c>
      <c r="C27" s="26">
        <v>5005272.1061300039</v>
      </c>
      <c r="D27" s="26">
        <v>88544.655599999998</v>
      </c>
      <c r="E27" s="26">
        <v>5093816.7617300004</v>
      </c>
      <c r="F27" s="26">
        <v>1711195.7456999912</v>
      </c>
      <c r="G27" s="26">
        <v>3382621.0160300089</v>
      </c>
    </row>
    <row r="28" spans="1:10" x14ac:dyDescent="0.25">
      <c r="A28" s="25"/>
      <c r="B28" s="25" t="s">
        <v>15</v>
      </c>
      <c r="C28" s="26">
        <v>2922203.0661399937</v>
      </c>
      <c r="D28" s="26">
        <v>0</v>
      </c>
      <c r="E28" s="26">
        <v>2922203.0661399993</v>
      </c>
      <c r="F28" s="26">
        <v>1419520.375040011</v>
      </c>
      <c r="G28" s="26">
        <v>1502682.6910999883</v>
      </c>
    </row>
    <row r="29" spans="1:10" x14ac:dyDescent="0.25">
      <c r="A29" s="25"/>
      <c r="B29" s="25" t="s">
        <v>16</v>
      </c>
      <c r="C29" s="26">
        <v>3218996.5999699975</v>
      </c>
      <c r="D29" s="26">
        <v>9179.7135999999955</v>
      </c>
      <c r="E29" s="26">
        <v>3228176.3135700007</v>
      </c>
      <c r="F29" s="26">
        <v>1783158.2849799858</v>
      </c>
      <c r="G29" s="26">
        <v>1445018.0285900149</v>
      </c>
      <c r="J29" s="12"/>
    </row>
    <row r="30" spans="1:10" x14ac:dyDescent="0.25">
      <c r="A30" s="25"/>
      <c r="B30" s="25" t="s">
        <v>17</v>
      </c>
      <c r="C30" s="26">
        <v>3335322.0251000011</v>
      </c>
      <c r="D30" s="26">
        <v>273.61135999999999</v>
      </c>
      <c r="E30" s="26">
        <v>3335595.6364600002</v>
      </c>
      <c r="F30" s="26">
        <v>1782389.9122099958</v>
      </c>
      <c r="G30" s="26">
        <v>1553205.7242500044</v>
      </c>
      <c r="J30" s="12"/>
    </row>
    <row r="31" spans="1:10" x14ac:dyDescent="0.25">
      <c r="A31" s="25"/>
      <c r="B31" s="25" t="s">
        <v>18</v>
      </c>
      <c r="C31" s="26">
        <v>3209806.2657199986</v>
      </c>
      <c r="D31" s="26">
        <v>0</v>
      </c>
      <c r="E31" s="26">
        <v>3209806.2657200005</v>
      </c>
      <c r="F31" s="26">
        <v>1598363.58415</v>
      </c>
      <c r="G31" s="26">
        <v>1611442.6815700005</v>
      </c>
      <c r="J31" s="12"/>
    </row>
    <row r="32" spans="1:10" x14ac:dyDescent="0.25">
      <c r="A32" s="25"/>
      <c r="B32" s="25" t="s">
        <v>19</v>
      </c>
      <c r="C32" s="26">
        <v>2953151.7989499979</v>
      </c>
      <c r="D32" s="26">
        <v>13692.52644</v>
      </c>
      <c r="E32" s="26">
        <v>2966844.3253900008</v>
      </c>
      <c r="F32" s="26">
        <v>2062334.6768699889</v>
      </c>
      <c r="G32" s="26">
        <v>904509.64852001192</v>
      </c>
      <c r="J32" s="12"/>
    </row>
    <row r="33" spans="1:10" x14ac:dyDescent="0.25">
      <c r="A33" s="25"/>
      <c r="B33" s="25" t="s">
        <v>20</v>
      </c>
      <c r="C33" s="26">
        <v>4266847.1370400023</v>
      </c>
      <c r="D33" s="26">
        <v>955.36205999999993</v>
      </c>
      <c r="E33" s="26">
        <v>4267802.4991000006</v>
      </c>
      <c r="F33" s="26">
        <v>1759153.1496200052</v>
      </c>
      <c r="G33" s="26">
        <v>2508649.3494799957</v>
      </c>
      <c r="J33" s="12"/>
    </row>
    <row r="34" spans="1:10" x14ac:dyDescent="0.25">
      <c r="A34" s="25"/>
      <c r="B34" s="25" t="s">
        <v>21</v>
      </c>
      <c r="C34" s="26">
        <v>2464625.4621599992</v>
      </c>
      <c r="D34" s="26">
        <v>210.33577</v>
      </c>
      <c r="E34" s="26">
        <v>2464835.7979299999</v>
      </c>
      <c r="F34" s="26">
        <v>1885186.720869987</v>
      </c>
      <c r="G34" s="26">
        <v>579649.07706001285</v>
      </c>
      <c r="J34" s="12"/>
    </row>
    <row r="35" spans="1:10" x14ac:dyDescent="0.25">
      <c r="A35" s="25"/>
      <c r="B35" s="25" t="s">
        <v>22</v>
      </c>
      <c r="C35" s="26">
        <v>3487901.536460002</v>
      </c>
      <c r="D35" s="26">
        <v>26670.97668</v>
      </c>
      <c r="E35" s="26">
        <v>3514572.5131399999</v>
      </c>
      <c r="F35" s="26">
        <v>1816597.936989997</v>
      </c>
      <c r="G35" s="26">
        <v>1697974.5761500029</v>
      </c>
      <c r="J35" s="12"/>
    </row>
    <row r="36" spans="1:10" x14ac:dyDescent="0.25">
      <c r="A36" s="25"/>
      <c r="B36" s="25" t="s">
        <v>23</v>
      </c>
      <c r="C36" s="26">
        <v>2260149.8441499989</v>
      </c>
      <c r="D36" s="26">
        <v>2254.4071800000002</v>
      </c>
      <c r="E36" s="26">
        <v>2262404.2513299994</v>
      </c>
      <c r="F36" s="26">
        <v>1593315.2871499916</v>
      </c>
      <c r="G36" s="26">
        <v>669088.96418000781</v>
      </c>
      <c r="J36" s="12"/>
    </row>
    <row r="37" spans="1:10" x14ac:dyDescent="0.25">
      <c r="A37" s="25"/>
      <c r="B37" s="25"/>
      <c r="C37" s="26"/>
      <c r="D37" s="26"/>
      <c r="E37" s="26"/>
      <c r="F37" s="26"/>
      <c r="G37" s="26"/>
      <c r="J37" s="12"/>
    </row>
    <row r="38" spans="1:10" x14ac:dyDescent="0.25">
      <c r="A38" s="25">
        <v>2023</v>
      </c>
      <c r="B38" s="25" t="s">
        <v>12</v>
      </c>
      <c r="C38" s="26">
        <v>4901912.7464040853</v>
      </c>
      <c r="D38" s="26">
        <v>268.32577000000003</v>
      </c>
      <c r="E38" s="26">
        <f>SUM(C38:D38)</f>
        <v>4902181.0721740853</v>
      </c>
      <c r="F38" s="26">
        <v>1690431.9494202074</v>
      </c>
      <c r="G38" s="26">
        <v>1450403.5926697988</v>
      </c>
      <c r="I38" s="6"/>
      <c r="J38" s="12"/>
    </row>
    <row r="39" spans="1:10" x14ac:dyDescent="0.25">
      <c r="A39" s="25"/>
      <c r="B39" s="25" t="s">
        <v>13</v>
      </c>
      <c r="C39" s="26">
        <v>4444644.5065522557</v>
      </c>
      <c r="D39" s="26">
        <v>2114.6953399999998</v>
      </c>
      <c r="E39" s="26">
        <f t="shared" ref="E39:E49" si="1">SUM(C39:D39)</f>
        <v>4446759.2018922558</v>
      </c>
      <c r="F39" s="26">
        <v>1777033.6220600028</v>
      </c>
      <c r="G39" s="26">
        <v>631872.59100999497</v>
      </c>
      <c r="I39" s="6"/>
      <c r="J39" s="12"/>
    </row>
    <row r="40" spans="1:10" x14ac:dyDescent="0.25">
      <c r="A40" s="25"/>
      <c r="B40" s="25" t="s">
        <v>14</v>
      </c>
      <c r="C40" s="26">
        <v>4887311.6906283097</v>
      </c>
      <c r="D40" s="26">
        <v>361395.45899000001</v>
      </c>
      <c r="E40" s="26">
        <f t="shared" si="1"/>
        <v>5248707.1496183099</v>
      </c>
      <c r="F40" s="26">
        <v>2058136.9799999995</v>
      </c>
      <c r="G40" s="26">
        <v>1855459.1922100084</v>
      </c>
      <c r="I40" s="6"/>
      <c r="J40" s="12"/>
    </row>
    <row r="41" spans="1:10" x14ac:dyDescent="0.25">
      <c r="A41" s="25"/>
      <c r="B41" s="25" t="s">
        <v>15</v>
      </c>
      <c r="C41" s="26">
        <v>3259604.3577578878</v>
      </c>
      <c r="D41" s="26">
        <v>0</v>
      </c>
      <c r="E41" s="26">
        <f t="shared" si="1"/>
        <v>3259604.3577578878</v>
      </c>
      <c r="F41" s="26">
        <v>1597099.2219740052</v>
      </c>
      <c r="G41" s="26">
        <v>1353180.661856001</v>
      </c>
      <c r="I41" s="6"/>
      <c r="J41" s="13"/>
    </row>
    <row r="42" spans="1:10" x14ac:dyDescent="0.25">
      <c r="A42" s="25"/>
      <c r="B42" s="25" t="s">
        <v>16</v>
      </c>
      <c r="C42" s="26">
        <v>4115867.876916809</v>
      </c>
      <c r="D42" s="26">
        <v>1883.8521599999999</v>
      </c>
      <c r="E42" s="26">
        <f t="shared" si="1"/>
        <v>4117751.7290768088</v>
      </c>
      <c r="F42" s="26">
        <v>2011139.4841600026</v>
      </c>
      <c r="G42" s="26">
        <v>1244028.3673499913</v>
      </c>
      <c r="I42" s="6"/>
    </row>
    <row r="43" spans="1:10" x14ac:dyDescent="0.25">
      <c r="A43" s="25"/>
      <c r="B43" s="25" t="s">
        <v>17</v>
      </c>
      <c r="C43" s="26">
        <v>3368310.1751374779</v>
      </c>
      <c r="D43" s="26">
        <v>426128.69585999998</v>
      </c>
      <c r="E43" s="26">
        <f t="shared" si="1"/>
        <v>3794438.8709974778</v>
      </c>
      <c r="F43" s="26">
        <v>1672966.9004500147</v>
      </c>
      <c r="G43" s="26">
        <v>1199342.6192099846</v>
      </c>
      <c r="I43" s="6"/>
    </row>
    <row r="44" spans="1:10" x14ac:dyDescent="0.25">
      <c r="A44" s="25"/>
      <c r="B44" s="25" t="s">
        <v>18</v>
      </c>
      <c r="C44" s="26">
        <v>3153906.758135899</v>
      </c>
      <c r="D44" s="26">
        <v>44290.90913</v>
      </c>
      <c r="E44" s="26">
        <f t="shared" si="1"/>
        <v>3198197.667265899</v>
      </c>
      <c r="F44" s="26">
        <v>1821071.3789399944</v>
      </c>
      <c r="G44" s="26">
        <v>750353.22062001075</v>
      </c>
      <c r="I44" s="6"/>
    </row>
    <row r="45" spans="1:10" x14ac:dyDescent="0.25">
      <c r="A45" s="25"/>
      <c r="B45" s="25" t="s">
        <v>19</v>
      </c>
      <c r="C45" s="26">
        <v>4260504.9667442739</v>
      </c>
      <c r="D45" s="26">
        <v>535.58385999999996</v>
      </c>
      <c r="E45" s="26">
        <f t="shared" si="1"/>
        <v>4261040.5506042736</v>
      </c>
      <c r="F45" s="26">
        <v>1792196.3369699812</v>
      </c>
      <c r="G45" s="26">
        <v>2037507.0101800223</v>
      </c>
      <c r="I45" s="6"/>
    </row>
    <row r="46" spans="1:10" x14ac:dyDescent="0.25">
      <c r="A46" s="25"/>
      <c r="B46" s="25" t="s">
        <v>20</v>
      </c>
      <c r="C46" s="26">
        <v>3675693.3704968169</v>
      </c>
      <c r="D46" s="26">
        <v>316.90702999999996</v>
      </c>
      <c r="E46" s="26">
        <f t="shared" si="1"/>
        <v>3676010.2775268168</v>
      </c>
      <c r="F46" s="26">
        <v>1708713.8691899953</v>
      </c>
      <c r="G46" s="26">
        <v>1293932.0126500046</v>
      </c>
      <c r="I46" s="6"/>
    </row>
    <row r="47" spans="1:10" x14ac:dyDescent="0.25">
      <c r="A47" s="25"/>
      <c r="B47" s="25" t="s">
        <v>21</v>
      </c>
      <c r="C47" s="26">
        <v>2886423.6671117391</v>
      </c>
      <c r="D47" s="26">
        <v>41353.383500000004</v>
      </c>
      <c r="E47" s="26">
        <f t="shared" si="1"/>
        <v>2927777.050611739</v>
      </c>
      <c r="F47" s="26">
        <v>2020356.0977400239</v>
      </c>
      <c r="G47" s="26">
        <v>647556.50928998319</v>
      </c>
      <c r="I47" s="6"/>
    </row>
    <row r="48" spans="1:10" x14ac:dyDescent="0.25">
      <c r="A48" s="25"/>
      <c r="B48" s="25" t="s">
        <v>22</v>
      </c>
      <c r="C48" s="26">
        <v>3807394.8227942926</v>
      </c>
      <c r="D48" s="26">
        <v>17897.765380000001</v>
      </c>
      <c r="E48" s="26">
        <f t="shared" si="1"/>
        <v>3825292.5881742928</v>
      </c>
      <c r="F48" s="26">
        <v>2219251.9168899814</v>
      </c>
      <c r="G48" s="26">
        <v>800023.41983002145</v>
      </c>
      <c r="I48" s="6"/>
    </row>
    <row r="49" spans="1:13" x14ac:dyDescent="0.25">
      <c r="A49" s="25"/>
      <c r="B49" s="25" t="s">
        <v>23</v>
      </c>
      <c r="C49" s="26">
        <v>4721623.4394186381</v>
      </c>
      <c r="D49" s="26">
        <v>8877.6480699999993</v>
      </c>
      <c r="E49" s="26">
        <f t="shared" si="1"/>
        <v>4730501.0874886382</v>
      </c>
      <c r="F49" s="26">
        <v>1917058.5081100161</v>
      </c>
      <c r="G49" s="26">
        <v>1206391.8596699811</v>
      </c>
      <c r="I49" s="6"/>
    </row>
    <row r="50" spans="1:13" x14ac:dyDescent="0.25">
      <c r="A50" s="46"/>
      <c r="B50" s="46"/>
      <c r="C50" s="47"/>
      <c r="D50" s="47"/>
      <c r="E50" s="47"/>
      <c r="F50" s="47"/>
      <c r="G50" s="47"/>
    </row>
    <row r="51" spans="1:13" x14ac:dyDescent="0.25">
      <c r="A51" s="25">
        <v>2024</v>
      </c>
      <c r="B51" s="25" t="s">
        <v>12</v>
      </c>
      <c r="C51" s="26">
        <v>4829854.5486199912</v>
      </c>
      <c r="D51" s="26">
        <v>168112.69892000002</v>
      </c>
      <c r="E51" s="47">
        <f>C51+D51</f>
        <v>4997967.2475399915</v>
      </c>
      <c r="F51" s="26">
        <v>2201290.6431500004</v>
      </c>
      <c r="G51" s="26">
        <v>2796676.6043899911</v>
      </c>
      <c r="I51" s="5"/>
      <c r="J51" s="12"/>
    </row>
    <row r="52" spans="1:13" x14ac:dyDescent="0.25">
      <c r="A52" s="46"/>
      <c r="B52" s="25" t="s">
        <v>13</v>
      </c>
      <c r="C52" s="26">
        <v>3922886.8377000042</v>
      </c>
      <c r="D52" s="26">
        <v>130878.62138000001</v>
      </c>
      <c r="E52" s="47">
        <f t="shared" ref="E52:E62" si="2">C52+D52</f>
        <v>4053765.4590800041</v>
      </c>
      <c r="F52" s="26">
        <v>1819780.2596330079</v>
      </c>
      <c r="G52" s="26">
        <v>2233985.1994469962</v>
      </c>
      <c r="I52" s="5"/>
      <c r="J52" s="12"/>
      <c r="M52" s="4"/>
    </row>
    <row r="53" spans="1:13" x14ac:dyDescent="0.25">
      <c r="A53" s="46"/>
      <c r="B53" s="25" t="s">
        <v>14</v>
      </c>
      <c r="C53" s="26">
        <v>3490674.1090700012</v>
      </c>
      <c r="D53" s="26">
        <v>224825.75401</v>
      </c>
      <c r="E53" s="47">
        <f t="shared" si="2"/>
        <v>3715499.863080001</v>
      </c>
      <c r="F53" s="26">
        <v>1711185.3860899776</v>
      </c>
      <c r="G53" s="26">
        <v>2004314.4769900234</v>
      </c>
      <c r="I53" s="5"/>
      <c r="J53" s="12"/>
      <c r="M53" s="4"/>
    </row>
    <row r="54" spans="1:13" x14ac:dyDescent="0.25">
      <c r="A54" s="46"/>
      <c r="B54" s="25" t="s">
        <v>15</v>
      </c>
      <c r="C54" s="26">
        <v>3976254.0036900062</v>
      </c>
      <c r="D54" s="26">
        <v>390561.16896999994</v>
      </c>
      <c r="E54" s="47">
        <f t="shared" si="2"/>
        <v>4366815.1726600062</v>
      </c>
      <c r="F54" s="26">
        <v>1919649.7191900061</v>
      </c>
      <c r="G54" s="26">
        <v>2447165.4534700001</v>
      </c>
      <c r="I54" s="5"/>
      <c r="J54" s="12"/>
      <c r="M54" s="4"/>
    </row>
    <row r="55" spans="1:13" x14ac:dyDescent="0.25">
      <c r="A55" s="46"/>
      <c r="B55" s="25" t="s">
        <v>16</v>
      </c>
      <c r="C55" s="26">
        <v>3840891.6954100071</v>
      </c>
      <c r="D55" s="26">
        <v>0</v>
      </c>
      <c r="E55" s="47">
        <f t="shared" si="2"/>
        <v>3840891.6954100071</v>
      </c>
      <c r="F55" s="26">
        <v>2198482.1807800103</v>
      </c>
      <c r="G55" s="26">
        <v>1642409.5146299968</v>
      </c>
      <c r="I55" s="5"/>
      <c r="J55" s="12"/>
      <c r="M55" s="4"/>
    </row>
    <row r="56" spans="1:13" x14ac:dyDescent="0.25">
      <c r="A56" s="46"/>
      <c r="B56" s="25" t="s">
        <v>17</v>
      </c>
      <c r="C56" s="26">
        <v>3393509.9098899965</v>
      </c>
      <c r="D56" s="26">
        <v>125575.25126000002</v>
      </c>
      <c r="E56" s="47">
        <f t="shared" si="2"/>
        <v>3519085.1611499963</v>
      </c>
      <c r="F56" s="26">
        <v>2324473.7756716143</v>
      </c>
      <c r="G56" s="26">
        <v>1194611.385478382</v>
      </c>
      <c r="I56" s="5"/>
      <c r="J56" s="12"/>
      <c r="M56" s="4"/>
    </row>
    <row r="57" spans="1:13" x14ac:dyDescent="0.25">
      <c r="A57" s="46"/>
      <c r="B57" s="25" t="s">
        <v>18</v>
      </c>
      <c r="C57" s="26">
        <v>4720408.2718199873</v>
      </c>
      <c r="D57" s="26">
        <v>92280.085420000003</v>
      </c>
      <c r="E57" s="47">
        <f t="shared" si="2"/>
        <v>4812688.3572399877</v>
      </c>
      <c r="F57" s="26">
        <v>2222677.5172599861</v>
      </c>
      <c r="G57" s="26">
        <v>2590010.8399800016</v>
      </c>
      <c r="I57" s="5"/>
      <c r="J57" s="12"/>
    </row>
    <row r="58" spans="1:13" x14ac:dyDescent="0.25">
      <c r="A58" s="46"/>
      <c r="B58" s="25" t="s">
        <v>19</v>
      </c>
      <c r="C58" s="26">
        <v>4969397.337639994</v>
      </c>
      <c r="D58" s="26">
        <v>8457.1387100000011</v>
      </c>
      <c r="E58" s="47">
        <f t="shared" si="2"/>
        <v>4977854.4763499936</v>
      </c>
      <c r="F58" s="26">
        <v>2193153.3521100213</v>
      </c>
      <c r="G58" s="26">
        <v>2784701.1242399723</v>
      </c>
      <c r="I58" s="5"/>
      <c r="J58" s="12"/>
    </row>
    <row r="59" spans="1:13" x14ac:dyDescent="0.25">
      <c r="A59" s="46"/>
      <c r="B59" s="25" t="s">
        <v>20</v>
      </c>
      <c r="C59" s="26">
        <v>4793789.6633399995</v>
      </c>
      <c r="D59" s="26">
        <v>55778.38942</v>
      </c>
      <c r="E59" s="47">
        <f t="shared" si="2"/>
        <v>4849568.0527599994</v>
      </c>
      <c r="F59" s="26">
        <v>2081350.0592199948</v>
      </c>
      <c r="G59" s="26">
        <v>2768217.9935400048</v>
      </c>
      <c r="I59" s="5"/>
      <c r="J59" s="12"/>
      <c r="K59" s="4"/>
    </row>
    <row r="60" spans="1:13" x14ac:dyDescent="0.25">
      <c r="A60" s="46"/>
      <c r="B60" s="25" t="s">
        <v>21</v>
      </c>
      <c r="C60" s="26">
        <v>4769242.6644699983</v>
      </c>
      <c r="D60" s="26">
        <v>84622.598190000004</v>
      </c>
      <c r="E60" s="47">
        <f t="shared" si="2"/>
        <v>4853865.2626599986</v>
      </c>
      <c r="F60" s="26">
        <v>2765886.6476579788</v>
      </c>
      <c r="G60" s="26">
        <v>2087978.6150020198</v>
      </c>
      <c r="I60" s="5"/>
      <c r="J60" s="12"/>
      <c r="K60" s="4"/>
      <c r="M60" s="4"/>
    </row>
    <row r="61" spans="1:13" x14ac:dyDescent="0.25">
      <c r="A61" s="46"/>
      <c r="B61" s="25" t="s">
        <v>22</v>
      </c>
      <c r="C61" s="26">
        <v>4335559.8906799983</v>
      </c>
      <c r="D61" s="26">
        <v>54672.052980000008</v>
      </c>
      <c r="E61" s="47">
        <f t="shared" si="2"/>
        <v>4390231.9436599985</v>
      </c>
      <c r="F61" s="26">
        <v>2228618.6750099976</v>
      </c>
      <c r="G61" s="26">
        <v>2161613.2686500009</v>
      </c>
      <c r="I61" s="5"/>
      <c r="J61" s="12"/>
      <c r="K61" s="4"/>
      <c r="M61" s="4"/>
    </row>
    <row r="62" spans="1:13" x14ac:dyDescent="0.25">
      <c r="A62" s="46"/>
      <c r="B62" s="25" t="s">
        <v>23</v>
      </c>
      <c r="C62" s="26">
        <v>5147336.4513869956</v>
      </c>
      <c r="D62" s="26">
        <v>35314.974829999999</v>
      </c>
      <c r="E62" s="47">
        <f t="shared" si="2"/>
        <v>5182651.4262169953</v>
      </c>
      <c r="F62" s="26">
        <v>1990599.3225400238</v>
      </c>
      <c r="G62" s="26">
        <v>3192052.1036769715</v>
      </c>
      <c r="I62" s="5"/>
      <c r="J62" s="12"/>
      <c r="K62" s="4"/>
      <c r="M62" s="4"/>
    </row>
    <row r="63" spans="1:13" x14ac:dyDescent="0.25">
      <c r="A63" s="46"/>
      <c r="B63" s="25"/>
      <c r="C63" s="26"/>
      <c r="D63" s="26"/>
      <c r="E63" s="47"/>
      <c r="F63" s="26"/>
      <c r="G63" s="26"/>
      <c r="I63" s="5"/>
      <c r="J63" s="12"/>
      <c r="K63" s="4"/>
      <c r="M63" s="4"/>
    </row>
    <row r="64" spans="1:13" x14ac:dyDescent="0.25">
      <c r="A64" s="25">
        <v>2025</v>
      </c>
      <c r="B64" s="25" t="s">
        <v>12</v>
      </c>
      <c r="C64" s="26">
        <v>4844689.1559800068</v>
      </c>
      <c r="D64" s="26">
        <v>59178.861620000003</v>
      </c>
      <c r="E64" s="47">
        <f>SUM(C64:D64)</f>
        <v>4903868.0176000064</v>
      </c>
      <c r="F64" s="26">
        <v>2123945.2175499867</v>
      </c>
      <c r="G64" s="26">
        <f>E64-F64</f>
        <v>2779922.8000500198</v>
      </c>
      <c r="K64" s="4"/>
      <c r="M64" s="4"/>
    </row>
    <row r="65" spans="1:13" x14ac:dyDescent="0.25">
      <c r="A65" s="46"/>
      <c r="B65" s="25" t="s">
        <v>13</v>
      </c>
      <c r="C65" s="26">
        <v>5510381.8715000078</v>
      </c>
      <c r="D65" s="26">
        <v>49220.672639999997</v>
      </c>
      <c r="E65" s="47">
        <f t="shared" ref="E65:E75" si="3">SUM(C65:D65)</f>
        <v>5559602.5441400073</v>
      </c>
      <c r="F65" s="26">
        <v>1971553.4587425014</v>
      </c>
      <c r="G65" s="26">
        <f t="shared" ref="G65:G75" si="4">E65-F65</f>
        <v>3588049.0853975061</v>
      </c>
      <c r="M65" s="4"/>
    </row>
    <row r="66" spans="1:13" x14ac:dyDescent="0.25">
      <c r="A66" s="46"/>
      <c r="B66" s="25" t="s">
        <v>14</v>
      </c>
      <c r="C66" s="26">
        <v>4783595.6545199919</v>
      </c>
      <c r="D66" s="26">
        <v>8206.8116599999994</v>
      </c>
      <c r="E66" s="47">
        <f t="shared" si="3"/>
        <v>4791802.4661799921</v>
      </c>
      <c r="F66" s="26">
        <v>2143063.3376700138</v>
      </c>
      <c r="G66" s="26">
        <f t="shared" si="4"/>
        <v>2648739.1285099783</v>
      </c>
      <c r="M66" s="4"/>
    </row>
    <row r="67" spans="1:13" x14ac:dyDescent="0.25">
      <c r="A67" s="46"/>
      <c r="B67" s="25" t="s">
        <v>15</v>
      </c>
      <c r="C67" s="26">
        <v>5360497.5419600047</v>
      </c>
      <c r="D67" s="26"/>
      <c r="E67" s="47">
        <f t="shared" si="3"/>
        <v>5360497.5419600047</v>
      </c>
      <c r="F67" s="26">
        <v>2003529.7503899594</v>
      </c>
      <c r="G67" s="26">
        <f t="shared" si="4"/>
        <v>3356967.7915700451</v>
      </c>
    </row>
    <row r="68" spans="1:13" x14ac:dyDescent="0.25">
      <c r="A68" s="46"/>
      <c r="B68" s="25" t="s">
        <v>16</v>
      </c>
      <c r="C68" s="26">
        <v>5628133.3757900335</v>
      </c>
      <c r="D68" s="26">
        <v>42351.51096</v>
      </c>
      <c r="E68" s="47">
        <f t="shared" si="3"/>
        <v>5670484.8867500331</v>
      </c>
      <c r="F68" s="26">
        <v>2404835.2204599986</v>
      </c>
      <c r="G68" s="26">
        <f t="shared" si="4"/>
        <v>3265649.6662900345</v>
      </c>
    </row>
    <row r="69" spans="1:13" x14ac:dyDescent="0.25">
      <c r="A69" s="46"/>
      <c r="B69" s="25" t="s">
        <v>17</v>
      </c>
      <c r="C69" s="26">
        <v>6266394.3187399963</v>
      </c>
      <c r="D69" s="26">
        <v>39843.804010000007</v>
      </c>
      <c r="E69" s="47">
        <f t="shared" si="3"/>
        <v>6306238.1227499964</v>
      </c>
      <c r="F69" s="26">
        <v>2033286.0938599952</v>
      </c>
      <c r="G69" s="26">
        <f t="shared" si="4"/>
        <v>4272952.0288900007</v>
      </c>
    </row>
    <row r="70" spans="1:13" x14ac:dyDescent="0.25">
      <c r="A70" s="25"/>
      <c r="B70" s="25" t="s">
        <v>18</v>
      </c>
      <c r="C70" s="26"/>
      <c r="D70" s="26"/>
      <c r="E70" s="47">
        <f t="shared" si="3"/>
        <v>0</v>
      </c>
      <c r="F70" s="26"/>
      <c r="G70" s="26">
        <f t="shared" si="4"/>
        <v>0</v>
      </c>
    </row>
    <row r="71" spans="1:13" x14ac:dyDescent="0.25">
      <c r="A71" s="25"/>
      <c r="B71" s="25" t="s">
        <v>19</v>
      </c>
      <c r="C71" s="26"/>
      <c r="D71" s="26"/>
      <c r="E71" s="47">
        <f t="shared" si="3"/>
        <v>0</v>
      </c>
      <c r="F71" s="26"/>
      <c r="G71" s="26">
        <f t="shared" si="4"/>
        <v>0</v>
      </c>
    </row>
    <row r="72" spans="1:13" x14ac:dyDescent="0.25">
      <c r="A72" s="46"/>
      <c r="B72" s="25" t="s">
        <v>20</v>
      </c>
      <c r="C72" s="26"/>
      <c r="D72" s="26"/>
      <c r="E72" s="47">
        <f t="shared" si="3"/>
        <v>0</v>
      </c>
      <c r="F72" s="26"/>
      <c r="G72" s="26">
        <f t="shared" si="4"/>
        <v>0</v>
      </c>
    </row>
    <row r="73" spans="1:13" x14ac:dyDescent="0.25">
      <c r="A73" s="46"/>
      <c r="B73" s="25" t="s">
        <v>21</v>
      </c>
      <c r="C73" s="26"/>
      <c r="D73" s="26"/>
      <c r="E73" s="47">
        <f t="shared" si="3"/>
        <v>0</v>
      </c>
      <c r="F73" s="26"/>
      <c r="G73" s="26">
        <f t="shared" si="4"/>
        <v>0</v>
      </c>
    </row>
    <row r="74" spans="1:13" x14ac:dyDescent="0.25">
      <c r="A74" s="46"/>
      <c r="B74" s="25" t="s">
        <v>22</v>
      </c>
      <c r="C74" s="26"/>
      <c r="D74" s="26"/>
      <c r="E74" s="47">
        <f t="shared" si="3"/>
        <v>0</v>
      </c>
      <c r="F74" s="26"/>
      <c r="G74" s="26">
        <f t="shared" si="4"/>
        <v>0</v>
      </c>
    </row>
    <row r="75" spans="1:13" x14ac:dyDescent="0.25">
      <c r="A75" s="46"/>
      <c r="B75" s="25" t="s">
        <v>23</v>
      </c>
      <c r="C75" s="26"/>
      <c r="D75" s="26"/>
      <c r="E75" s="47">
        <f t="shared" si="3"/>
        <v>0</v>
      </c>
      <c r="F75" s="26"/>
      <c r="G75" s="26">
        <f t="shared" si="4"/>
        <v>0</v>
      </c>
    </row>
    <row r="76" spans="1:13" x14ac:dyDescent="0.25">
      <c r="A76" s="24"/>
      <c r="B76" s="24"/>
      <c r="C76" s="56"/>
      <c r="D76" s="56"/>
      <c r="E76" s="30"/>
      <c r="F76" s="56"/>
      <c r="G76" s="56"/>
    </row>
    <row r="77" spans="1:13" x14ac:dyDescent="0.25">
      <c r="A77" s="48" t="s">
        <v>115</v>
      </c>
      <c r="B77" s="24" t="s">
        <v>116</v>
      </c>
      <c r="C77" s="56"/>
      <c r="D77" s="56"/>
      <c r="E77" s="30"/>
      <c r="F77" s="56"/>
      <c r="G77" s="56"/>
    </row>
    <row r="78" spans="1:13" x14ac:dyDescent="0.25">
      <c r="A78" s="48" t="s">
        <v>117</v>
      </c>
      <c r="B78" s="24" t="s">
        <v>131</v>
      </c>
      <c r="C78" s="56"/>
      <c r="D78" s="56"/>
      <c r="E78" s="30"/>
      <c r="F78" s="56"/>
      <c r="G78" s="56"/>
    </row>
    <row r="79" spans="1:13" x14ac:dyDescent="0.25">
      <c r="B79" s="24" t="s">
        <v>119</v>
      </c>
      <c r="C79" s="56"/>
      <c r="D79" s="56"/>
      <c r="E79" s="30"/>
      <c r="F79" s="56"/>
      <c r="G79" s="56"/>
    </row>
    <row r="80" spans="1:13" x14ac:dyDescent="0.25">
      <c r="B80" s="24" t="s">
        <v>120</v>
      </c>
      <c r="C80" s="56"/>
      <c r="D80" s="56"/>
      <c r="E80" s="30"/>
      <c r="F80" s="56"/>
      <c r="G80" s="56"/>
    </row>
    <row r="81" spans="2:7" x14ac:dyDescent="0.25">
      <c r="B81" s="24"/>
      <c r="C81" s="56"/>
      <c r="D81" s="56"/>
      <c r="E81" s="30"/>
      <c r="F81" s="56"/>
      <c r="G81" s="56"/>
    </row>
    <row r="82" spans="2:7" x14ac:dyDescent="0.25">
      <c r="B82" s="24"/>
      <c r="C82" s="56"/>
      <c r="D82" s="56"/>
      <c r="E82" s="30"/>
      <c r="F82" s="56"/>
      <c r="G82" s="56"/>
    </row>
    <row r="83" spans="2:7" x14ac:dyDescent="0.25">
      <c r="B83" s="24"/>
      <c r="C83" s="56"/>
      <c r="D83" s="56"/>
      <c r="E83" s="30"/>
      <c r="F83" s="56"/>
      <c r="G83" s="56"/>
    </row>
  </sheetData>
  <mergeCells count="2">
    <mergeCell ref="B1:G1"/>
    <mergeCell ref="C2:G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0DD5-2002-45A8-A2E4-0584764F9E34}">
  <sheetPr>
    <tabColor rgb="FF7030A0"/>
  </sheetPr>
  <dimension ref="A1:Z84"/>
  <sheetViews>
    <sheetView zoomScaleNormal="100" workbookViewId="0">
      <pane ySplit="4" topLeftCell="A62" activePane="bottomLeft" state="frozen"/>
      <selection pane="bottomLeft" activeCell="Z81" sqref="Z81"/>
    </sheetView>
  </sheetViews>
  <sheetFormatPr defaultRowHeight="15.75" x14ac:dyDescent="0.25"/>
  <cols>
    <col min="1" max="1" width="9.28515625" style="48" bestFit="1" customWidth="1"/>
    <col min="2" max="2" width="11.42578125" style="48" customWidth="1"/>
    <col min="3" max="3" width="13.140625" style="27" bestFit="1" customWidth="1"/>
    <col min="4" max="4" width="14.5703125" style="27" bestFit="1" customWidth="1"/>
    <col min="5" max="5" width="13.140625" style="27" bestFit="1" customWidth="1"/>
    <col min="6" max="6" width="14.5703125" style="27" bestFit="1" customWidth="1"/>
    <col min="7" max="7" width="13.28515625" style="27" bestFit="1" customWidth="1"/>
    <col min="8" max="10" width="14.5703125" style="27" bestFit="1" customWidth="1"/>
    <col min="11" max="11" width="11.85546875" style="27" bestFit="1" customWidth="1"/>
    <col min="12" max="15" width="13.140625" style="27" bestFit="1" customWidth="1"/>
    <col min="16" max="16" width="11.85546875" style="27" bestFit="1" customWidth="1"/>
    <col min="17" max="17" width="13.28515625" style="27" bestFit="1" customWidth="1"/>
    <col min="18" max="20" width="14.5703125" style="27" bestFit="1" customWidth="1"/>
    <col min="21" max="22" width="13.140625" style="27" bestFit="1" customWidth="1"/>
    <col min="23" max="24" width="11.85546875" style="27" bestFit="1" customWidth="1"/>
    <col min="25" max="25" width="16.5703125" style="53" bestFit="1" customWidth="1"/>
    <col min="26" max="26" width="16.85546875" style="27" bestFit="1" customWidth="1"/>
  </cols>
  <sheetData>
    <row r="1" spans="1:26" s="16" customFormat="1" x14ac:dyDescent="0.25">
      <c r="A1" s="133" t="s">
        <v>24</v>
      </c>
      <c r="B1" s="133"/>
      <c r="C1" s="132" t="s">
        <v>25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48"/>
    </row>
    <row r="2" spans="1:26" s="16" customFormat="1" x14ac:dyDescent="0.25">
      <c r="A2" s="133"/>
      <c r="B2" s="133"/>
      <c r="C2" s="132" t="s">
        <v>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48"/>
    </row>
    <row r="3" spans="1:26" s="16" customFormat="1" x14ac:dyDescent="0.25">
      <c r="A3" s="25" t="s">
        <v>26</v>
      </c>
      <c r="B3" s="25"/>
      <c r="C3" s="25" t="s">
        <v>27</v>
      </c>
      <c r="D3" s="25" t="s">
        <v>28</v>
      </c>
      <c r="E3" s="25" t="s">
        <v>29</v>
      </c>
      <c r="F3" s="25" t="s">
        <v>30</v>
      </c>
      <c r="G3" s="25" t="s">
        <v>31</v>
      </c>
      <c r="H3" s="25" t="s">
        <v>32</v>
      </c>
      <c r="I3" s="25" t="s">
        <v>33</v>
      </c>
      <c r="J3" s="25" t="s">
        <v>34</v>
      </c>
      <c r="K3" s="25" t="s">
        <v>35</v>
      </c>
      <c r="L3" s="25" t="s">
        <v>36</v>
      </c>
      <c r="M3" s="25" t="s">
        <v>37</v>
      </c>
      <c r="N3" s="25" t="s">
        <v>38</v>
      </c>
      <c r="O3" s="25" t="s">
        <v>39</v>
      </c>
      <c r="P3" s="25" t="s">
        <v>40</v>
      </c>
      <c r="Q3" s="25" t="s">
        <v>41</v>
      </c>
      <c r="R3" s="25" t="s">
        <v>42</v>
      </c>
      <c r="S3" s="25" t="s">
        <v>43</v>
      </c>
      <c r="T3" s="25" t="s">
        <v>44</v>
      </c>
      <c r="U3" s="25" t="s">
        <v>45</v>
      </c>
      <c r="V3" s="25" t="s">
        <v>46</v>
      </c>
      <c r="W3" s="25" t="s">
        <v>47</v>
      </c>
      <c r="X3" s="25" t="s">
        <v>48</v>
      </c>
      <c r="Y3" s="49" t="s">
        <v>49</v>
      </c>
      <c r="Z3" s="48"/>
    </row>
    <row r="4" spans="1:26" s="16" customFormat="1" x14ac:dyDescent="0.25">
      <c r="A4" s="25"/>
      <c r="B4" s="25"/>
      <c r="C4" s="25" t="s">
        <v>50</v>
      </c>
      <c r="D4" s="25" t="s">
        <v>51</v>
      </c>
      <c r="E4" s="25" t="s">
        <v>52</v>
      </c>
      <c r="F4" s="25" t="s">
        <v>53</v>
      </c>
      <c r="G4" s="25" t="s">
        <v>54</v>
      </c>
      <c r="H4" s="25" t="s">
        <v>55</v>
      </c>
      <c r="I4" s="25" t="s">
        <v>56</v>
      </c>
      <c r="J4" s="25" t="s">
        <v>57</v>
      </c>
      <c r="K4" s="25" t="s">
        <v>58</v>
      </c>
      <c r="L4" s="25" t="s">
        <v>59</v>
      </c>
      <c r="M4" s="25" t="s">
        <v>60</v>
      </c>
      <c r="N4" s="25" t="s">
        <v>61</v>
      </c>
      <c r="O4" s="25" t="s">
        <v>62</v>
      </c>
      <c r="P4" s="25" t="s">
        <v>63</v>
      </c>
      <c r="Q4" s="25" t="s">
        <v>64</v>
      </c>
      <c r="R4" s="25" t="s">
        <v>65</v>
      </c>
      <c r="S4" s="25" t="s">
        <v>66</v>
      </c>
      <c r="T4" s="25" t="s">
        <v>67</v>
      </c>
      <c r="U4" s="25" t="s">
        <v>68</v>
      </c>
      <c r="V4" s="25" t="s">
        <v>69</v>
      </c>
      <c r="W4" s="25" t="s">
        <v>70</v>
      </c>
      <c r="X4" s="25" t="s">
        <v>71</v>
      </c>
      <c r="Y4" s="49"/>
      <c r="Z4" s="48"/>
    </row>
    <row r="5" spans="1:26" s="16" customFormat="1" x14ac:dyDescent="0.25">
      <c r="A5" s="25" t="s">
        <v>72</v>
      </c>
      <c r="B5" s="25" t="s">
        <v>73</v>
      </c>
      <c r="C5" s="25" t="s">
        <v>74</v>
      </c>
      <c r="D5" s="25" t="s">
        <v>75</v>
      </c>
      <c r="E5" s="25" t="s">
        <v>76</v>
      </c>
      <c r="F5" s="25" t="s">
        <v>77</v>
      </c>
      <c r="G5" s="25" t="s">
        <v>78</v>
      </c>
      <c r="H5" s="25" t="s">
        <v>79</v>
      </c>
      <c r="I5" s="25" t="s">
        <v>80</v>
      </c>
      <c r="J5" s="25" t="s">
        <v>81</v>
      </c>
      <c r="K5" s="25" t="s">
        <v>82</v>
      </c>
      <c r="L5" s="25" t="s">
        <v>83</v>
      </c>
      <c r="M5" s="25" t="s">
        <v>84</v>
      </c>
      <c r="N5" s="25" t="s">
        <v>85</v>
      </c>
      <c r="O5" s="25" t="s">
        <v>86</v>
      </c>
      <c r="P5" s="25" t="s">
        <v>87</v>
      </c>
      <c r="Q5" s="25" t="s">
        <v>88</v>
      </c>
      <c r="R5" s="25" t="s">
        <v>89</v>
      </c>
      <c r="S5" s="25" t="s">
        <v>90</v>
      </c>
      <c r="T5" s="25" t="s">
        <v>91</v>
      </c>
      <c r="U5" s="25" t="s">
        <v>92</v>
      </c>
      <c r="V5" s="25" t="s">
        <v>93</v>
      </c>
      <c r="W5" s="25" t="s">
        <v>94</v>
      </c>
      <c r="X5" s="25" t="s">
        <v>95</v>
      </c>
      <c r="Y5" s="49" t="s">
        <v>49</v>
      </c>
      <c r="Z5" s="48"/>
    </row>
    <row r="6" spans="1:26" x14ac:dyDescent="0.25">
      <c r="A6" s="46" t="s">
        <v>10</v>
      </c>
      <c r="B6" s="46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</row>
    <row r="7" spans="1:26" x14ac:dyDescent="0.25">
      <c r="A7" s="46">
        <v>2020</v>
      </c>
      <c r="B7" s="46"/>
      <c r="C7" s="51">
        <v>641824.04921000008</v>
      </c>
      <c r="D7" s="51">
        <v>1122392.7492999998</v>
      </c>
      <c r="E7" s="51">
        <v>99655.151119999995</v>
      </c>
      <c r="F7" s="51">
        <v>1121847.3001349997</v>
      </c>
      <c r="G7" s="51">
        <v>2816586.0859499997</v>
      </c>
      <c r="H7" s="51">
        <v>1207319.3167400002</v>
      </c>
      <c r="I7" s="51">
        <v>780496.52552380017</v>
      </c>
      <c r="J7" s="51">
        <v>25878.578049999996</v>
      </c>
      <c r="K7" s="51">
        <v>18908.392989999997</v>
      </c>
      <c r="L7" s="51">
        <v>239483.86542000005</v>
      </c>
      <c r="M7" s="51">
        <v>402274.97053000005</v>
      </c>
      <c r="N7" s="51">
        <v>88560.087320000006</v>
      </c>
      <c r="O7" s="51">
        <v>167206.25637000002</v>
      </c>
      <c r="P7" s="51">
        <v>5098.171690000001</v>
      </c>
      <c r="Q7" s="51">
        <v>1386598.5221556996</v>
      </c>
      <c r="R7" s="51">
        <v>4127221.2955242014</v>
      </c>
      <c r="S7" s="51">
        <v>1330786.7321900001</v>
      </c>
      <c r="T7" s="51">
        <v>242365.05329999997</v>
      </c>
      <c r="U7" s="51">
        <v>803.13641999999993</v>
      </c>
      <c r="V7" s="51">
        <v>277272.04772479995</v>
      </c>
      <c r="W7" s="51">
        <v>1530.4017800000004</v>
      </c>
      <c r="X7" s="51">
        <v>15331.65568</v>
      </c>
      <c r="Y7" s="51">
        <v>16119440.3451235</v>
      </c>
    </row>
    <row r="8" spans="1:26" x14ac:dyDescent="0.25">
      <c r="A8" s="46">
        <v>2021</v>
      </c>
      <c r="B8" s="46"/>
      <c r="C8" s="51">
        <v>647725.3527200002</v>
      </c>
      <c r="D8" s="51">
        <v>1121252.3785600001</v>
      </c>
      <c r="E8" s="51">
        <v>224143.56208</v>
      </c>
      <c r="F8" s="51">
        <v>1078856.4574499999</v>
      </c>
      <c r="G8" s="51">
        <v>2250168.7844099998</v>
      </c>
      <c r="H8" s="51">
        <v>1272543.5036900002</v>
      </c>
      <c r="I8" s="51">
        <v>834366.24349000002</v>
      </c>
      <c r="J8" s="51">
        <v>31896.46542</v>
      </c>
      <c r="K8" s="51">
        <v>20444.035949999998</v>
      </c>
      <c r="L8" s="51">
        <v>262618.16213999997</v>
      </c>
      <c r="M8" s="51">
        <v>447725.24804999994</v>
      </c>
      <c r="N8" s="51">
        <v>102828.78107999999</v>
      </c>
      <c r="O8" s="51">
        <v>149769.92887</v>
      </c>
      <c r="P8" s="51">
        <v>2039.0251800000001</v>
      </c>
      <c r="Q8" s="51">
        <v>1592727.1582599995</v>
      </c>
      <c r="R8" s="51">
        <v>4145839.7245799978</v>
      </c>
      <c r="S8" s="51">
        <v>1259951.78461</v>
      </c>
      <c r="T8" s="51">
        <v>256796.79712000006</v>
      </c>
      <c r="U8" s="51">
        <v>1001.4137799999999</v>
      </c>
      <c r="V8" s="51">
        <v>324879.57926000003</v>
      </c>
      <c r="W8" s="51">
        <v>399.88959</v>
      </c>
      <c r="X8" s="51">
        <v>20484.819210000005</v>
      </c>
      <c r="Y8" s="51">
        <v>16048459.095499998</v>
      </c>
    </row>
    <row r="9" spans="1:26" x14ac:dyDescent="0.25">
      <c r="A9" s="46">
        <v>2022</v>
      </c>
      <c r="B9" s="46"/>
      <c r="C9" s="51">
        <v>753548.49590999994</v>
      </c>
      <c r="D9" s="51">
        <v>1304358.5394599999</v>
      </c>
      <c r="E9" s="51">
        <v>291185.32838000002</v>
      </c>
      <c r="F9" s="51">
        <v>1387459.8298100003</v>
      </c>
      <c r="G9" s="51">
        <v>3449228.9524999997</v>
      </c>
      <c r="H9" s="51">
        <v>1658054.87482</v>
      </c>
      <c r="I9" s="51">
        <v>1178579.8543</v>
      </c>
      <c r="J9" s="51">
        <v>37814.23472</v>
      </c>
      <c r="K9" s="51">
        <v>24181.44584</v>
      </c>
      <c r="L9" s="51">
        <v>318123.54249000002</v>
      </c>
      <c r="M9" s="51">
        <v>524190.14319999993</v>
      </c>
      <c r="N9" s="51">
        <v>144801.34638999999</v>
      </c>
      <c r="O9" s="51">
        <v>222707.99548000001</v>
      </c>
      <c r="P9" s="51">
        <v>16115.39378</v>
      </c>
      <c r="Q9" s="51">
        <v>2062553.44301</v>
      </c>
      <c r="R9" s="51">
        <v>4789828.3778600032</v>
      </c>
      <c r="S9" s="51">
        <v>1602040.8061500001</v>
      </c>
      <c r="T9" s="51">
        <v>357858.4948499999</v>
      </c>
      <c r="U9" s="51">
        <v>5973.0563799999991</v>
      </c>
      <c r="V9" s="51">
        <v>378993.87028000003</v>
      </c>
      <c r="W9" s="51">
        <v>418.41131000000001</v>
      </c>
      <c r="X9" s="51">
        <v>17972.004850000001</v>
      </c>
      <c r="Y9" s="51">
        <v>20525988.441770002</v>
      </c>
    </row>
    <row r="10" spans="1:26" x14ac:dyDescent="0.25">
      <c r="A10" s="46">
        <v>2023</v>
      </c>
      <c r="B10" s="46"/>
      <c r="C10" s="51">
        <f>SUM(C42:C53)</f>
        <v>830569.32926000003</v>
      </c>
      <c r="D10" s="51">
        <f>SUM(D42:D53)</f>
        <v>1420771.02838</v>
      </c>
      <c r="E10" s="51">
        <f t="shared" ref="E10:X10" si="0">SUM(E42:E53)</f>
        <v>126329.33435999999</v>
      </c>
      <c r="F10" s="51">
        <f t="shared" si="0"/>
        <v>1329683.7211199999</v>
      </c>
      <c r="G10" s="51">
        <f t="shared" si="0"/>
        <v>4137206.0239799991</v>
      </c>
      <c r="H10" s="51">
        <f t="shared" si="0"/>
        <v>1624296.4998300001</v>
      </c>
      <c r="I10" s="51">
        <f t="shared" si="0"/>
        <v>958806.33133999992</v>
      </c>
      <c r="J10" s="51">
        <f t="shared" si="0"/>
        <v>40844.071800000012</v>
      </c>
      <c r="K10" s="51">
        <f t="shared" si="0"/>
        <v>31192.483359999998</v>
      </c>
      <c r="L10" s="51">
        <f t="shared" si="0"/>
        <v>363571.18312000006</v>
      </c>
      <c r="M10" s="51">
        <f t="shared" si="0"/>
        <v>493585.16071999999</v>
      </c>
      <c r="N10" s="51">
        <f t="shared" si="0"/>
        <v>137011.65788000001</v>
      </c>
      <c r="O10" s="51">
        <f t="shared" si="0"/>
        <v>189817.97046999997</v>
      </c>
      <c r="P10" s="51">
        <f t="shared" si="0"/>
        <v>9900.1748299999908</v>
      </c>
      <c r="Q10" s="51">
        <f t="shared" si="0"/>
        <v>1856151.5020799998</v>
      </c>
      <c r="R10" s="51">
        <f t="shared" si="0"/>
        <v>5375050.1082601948</v>
      </c>
      <c r="S10" s="51">
        <f t="shared" si="0"/>
        <v>2637155.781580002</v>
      </c>
      <c r="T10" s="51">
        <f t="shared" si="0"/>
        <v>298393.9861599998</v>
      </c>
      <c r="U10" s="51">
        <f t="shared" si="0"/>
        <v>2768.5289900000002</v>
      </c>
      <c r="V10" s="51">
        <f t="shared" si="0"/>
        <v>406054.30829399999</v>
      </c>
      <c r="W10" s="51">
        <f t="shared" si="0"/>
        <v>382.06837999999993</v>
      </c>
      <c r="X10" s="51">
        <f t="shared" si="0"/>
        <v>15915.011710000002</v>
      </c>
      <c r="Y10" s="51">
        <v>22285456.265904196</v>
      </c>
    </row>
    <row r="11" spans="1:26" x14ac:dyDescent="0.25">
      <c r="A11" s="46">
        <v>2024</v>
      </c>
      <c r="B11" s="46"/>
      <c r="C11" s="26">
        <v>867075.30824999977</v>
      </c>
      <c r="D11" s="26">
        <v>1670627.6856799996</v>
      </c>
      <c r="E11" s="26">
        <v>187140.80174</v>
      </c>
      <c r="F11" s="26">
        <v>1630851.6507000003</v>
      </c>
      <c r="G11" s="26">
        <v>4714211.7520900005</v>
      </c>
      <c r="H11" s="26">
        <v>1693785.3085820002</v>
      </c>
      <c r="I11" s="26">
        <v>1183338.4691799995</v>
      </c>
      <c r="J11" s="26">
        <v>48501.896169999993</v>
      </c>
      <c r="K11" s="26">
        <v>27117.664080000002</v>
      </c>
      <c r="L11" s="26">
        <v>438321.78872000001</v>
      </c>
      <c r="M11" s="26">
        <v>538399.85586999985</v>
      </c>
      <c r="N11" s="26">
        <v>158906.03401000006</v>
      </c>
      <c r="O11" s="26">
        <v>206459.08752000006</v>
      </c>
      <c r="P11" s="26">
        <v>22349.248730000003</v>
      </c>
      <c r="Q11" s="26">
        <v>2145630.5196599998</v>
      </c>
      <c r="R11" s="26">
        <v>6006290.5391106019</v>
      </c>
      <c r="S11" s="26">
        <v>2874636.9693399994</v>
      </c>
      <c r="T11" s="26">
        <v>405225.55225999997</v>
      </c>
      <c r="U11" s="26">
        <v>7486.7163600000003</v>
      </c>
      <c r="V11" s="26">
        <v>806417.90477999987</v>
      </c>
      <c r="W11" s="26">
        <v>570.43985999999995</v>
      </c>
      <c r="X11" s="26">
        <v>23802.34562</v>
      </c>
      <c r="Y11" s="26">
        <v>25657147.538312603</v>
      </c>
    </row>
    <row r="12" spans="1:26" x14ac:dyDescent="0.25">
      <c r="A12" s="46" t="s">
        <v>217</v>
      </c>
      <c r="B12" s="46"/>
      <c r="C12" s="26">
        <f>SUM(C68:C79)</f>
        <v>431790.90756000014</v>
      </c>
      <c r="D12" s="26">
        <f t="shared" ref="D12:Y12" si="1">SUM(D68:D79)</f>
        <v>813560.42139000027</v>
      </c>
      <c r="E12" s="26">
        <f t="shared" si="1"/>
        <v>74460.013819999993</v>
      </c>
      <c r="F12" s="26">
        <f t="shared" si="1"/>
        <v>873146.6023800018</v>
      </c>
      <c r="G12" s="26">
        <f t="shared" si="1"/>
        <v>16502.74151</v>
      </c>
      <c r="H12" s="26">
        <f t="shared" si="1"/>
        <v>2447890.9243299998</v>
      </c>
      <c r="I12" s="26">
        <f t="shared" si="1"/>
        <v>860901.56634000142</v>
      </c>
      <c r="J12" s="26">
        <f t="shared" si="1"/>
        <v>565074.86897000042</v>
      </c>
      <c r="K12" s="26">
        <f t="shared" si="1"/>
        <v>20613.651099999999</v>
      </c>
      <c r="L12" s="26">
        <f t="shared" si="1"/>
        <v>203823.80566000013</v>
      </c>
      <c r="M12" s="26">
        <f t="shared" si="1"/>
        <v>264916.60587000061</v>
      </c>
      <c r="N12" s="26">
        <f t="shared" si="1"/>
        <v>90615.114210000087</v>
      </c>
      <c r="O12" s="26">
        <f t="shared" si="1"/>
        <v>108828.14079000003</v>
      </c>
      <c r="P12" s="26">
        <f t="shared" si="1"/>
        <v>9910.5756900000015</v>
      </c>
      <c r="Q12" s="26">
        <f t="shared" si="1"/>
        <v>2681.0480600000001</v>
      </c>
      <c r="R12" s="26">
        <f t="shared" si="1"/>
        <v>1176637.9712700001</v>
      </c>
      <c r="S12" s="26">
        <f t="shared" si="1"/>
        <v>3013377.9987625028</v>
      </c>
      <c r="T12" s="26">
        <f t="shared" si="1"/>
        <v>1276873.5721000014</v>
      </c>
      <c r="U12" s="26">
        <f t="shared" si="1"/>
        <v>171165.07337</v>
      </c>
      <c r="V12" s="26">
        <f t="shared" si="1"/>
        <v>244631.90354000014</v>
      </c>
      <c r="W12" s="26">
        <f t="shared" si="1"/>
        <v>1588.5103300000005</v>
      </c>
      <c r="X12" s="26">
        <f t="shared" si="1"/>
        <v>11221.061619999999</v>
      </c>
      <c r="Y12" s="26">
        <f t="shared" si="1"/>
        <v>12680213.078672512</v>
      </c>
    </row>
    <row r="13" spans="1:26" x14ac:dyDescent="0.25">
      <c r="A13" s="46"/>
      <c r="B13" s="46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 spans="1:26" x14ac:dyDescent="0.25">
      <c r="A14" s="46" t="s">
        <v>11</v>
      </c>
      <c r="B14" s="46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 spans="1:26" x14ac:dyDescent="0.25">
      <c r="A15" s="46" t="s">
        <v>96</v>
      </c>
      <c r="B15" s="46" t="s">
        <v>97</v>
      </c>
      <c r="C15" s="51" t="s">
        <v>98</v>
      </c>
      <c r="D15" s="51" t="s">
        <v>99</v>
      </c>
      <c r="E15" s="51" t="s">
        <v>76</v>
      </c>
      <c r="F15" s="51" t="s">
        <v>100</v>
      </c>
      <c r="G15" s="51" t="s">
        <v>101</v>
      </c>
      <c r="H15" s="51" t="s">
        <v>102</v>
      </c>
      <c r="I15" s="51" t="s">
        <v>103</v>
      </c>
      <c r="J15" s="51" t="s">
        <v>104</v>
      </c>
      <c r="K15" s="51" t="s">
        <v>105</v>
      </c>
      <c r="L15" s="51" t="s">
        <v>106</v>
      </c>
      <c r="M15" s="51" t="s">
        <v>107</v>
      </c>
      <c r="N15" s="51" t="s">
        <v>108</v>
      </c>
      <c r="O15" s="51" t="s">
        <v>109</v>
      </c>
      <c r="P15" s="51" t="s">
        <v>87</v>
      </c>
      <c r="Q15" s="51" t="s">
        <v>110</v>
      </c>
      <c r="R15" s="51" t="s">
        <v>111</v>
      </c>
      <c r="S15" s="51" t="s">
        <v>112</v>
      </c>
      <c r="T15" s="51" t="s">
        <v>113</v>
      </c>
      <c r="U15" s="51" t="s">
        <v>92</v>
      </c>
      <c r="V15" s="51" t="s">
        <v>114</v>
      </c>
      <c r="W15" s="51" t="s">
        <v>94</v>
      </c>
      <c r="X15" s="51" t="s">
        <v>95</v>
      </c>
      <c r="Y15" s="51" t="s">
        <v>49</v>
      </c>
    </row>
    <row r="16" spans="1:26" x14ac:dyDescent="0.25">
      <c r="A16" s="46">
        <v>2021</v>
      </c>
      <c r="B16" s="46" t="s">
        <v>12</v>
      </c>
      <c r="C16" s="51">
        <v>34997.821960000008</v>
      </c>
      <c r="D16" s="51">
        <v>113903.19731999996</v>
      </c>
      <c r="E16" s="51">
        <v>12715.223250000001</v>
      </c>
      <c r="F16" s="51">
        <v>82427.836760000006</v>
      </c>
      <c r="G16" s="51">
        <v>143356.82986999996</v>
      </c>
      <c r="H16" s="51">
        <v>82866.302419999949</v>
      </c>
      <c r="I16" s="51">
        <v>67763.902799999996</v>
      </c>
      <c r="J16" s="51">
        <v>2438.9825699999988</v>
      </c>
      <c r="K16" s="51">
        <v>1584.97315</v>
      </c>
      <c r="L16" s="51">
        <v>18654.182419999997</v>
      </c>
      <c r="M16" s="51">
        <v>35960.938590000012</v>
      </c>
      <c r="N16" s="51">
        <v>7831.9033500000005</v>
      </c>
      <c r="O16" s="51">
        <v>12522.814489999999</v>
      </c>
      <c r="P16" s="51">
        <v>109.34558</v>
      </c>
      <c r="Q16" s="51">
        <v>102750.39743000004</v>
      </c>
      <c r="R16" s="51">
        <v>456239.21840000007</v>
      </c>
      <c r="S16" s="51">
        <v>111067.42054999995</v>
      </c>
      <c r="T16" s="51">
        <v>24725.872139999996</v>
      </c>
      <c r="U16" s="51">
        <v>1.16368</v>
      </c>
      <c r="V16" s="51">
        <v>25166.692140000003</v>
      </c>
      <c r="W16" s="51">
        <v>4</v>
      </c>
      <c r="X16" s="51">
        <v>1909.9815599999995</v>
      </c>
      <c r="Y16" s="51">
        <v>1338999.00043</v>
      </c>
    </row>
    <row r="17" spans="1:25" x14ac:dyDescent="0.25">
      <c r="A17" s="46"/>
      <c r="B17" s="46" t="s">
        <v>13</v>
      </c>
      <c r="C17" s="51">
        <v>52553.879890000033</v>
      </c>
      <c r="D17" s="51">
        <v>63646.797110000007</v>
      </c>
      <c r="E17" s="51">
        <v>13211.923510000002</v>
      </c>
      <c r="F17" s="51">
        <v>111661.54197999997</v>
      </c>
      <c r="G17" s="51">
        <v>181317.15215999997</v>
      </c>
      <c r="H17" s="51">
        <v>116079.71931000003</v>
      </c>
      <c r="I17" s="51">
        <v>59649.375889999988</v>
      </c>
      <c r="J17" s="51">
        <v>2500.8457800000001</v>
      </c>
      <c r="K17" s="51">
        <v>1150.9110500000002</v>
      </c>
      <c r="L17" s="51">
        <v>22457.982530000008</v>
      </c>
      <c r="M17" s="51">
        <v>30646.328219999978</v>
      </c>
      <c r="N17" s="51">
        <v>6352.0468899999996</v>
      </c>
      <c r="O17" s="51">
        <v>12899.920020000001</v>
      </c>
      <c r="P17" s="51">
        <v>110.69704000000002</v>
      </c>
      <c r="Q17" s="51">
        <v>99469.397330000109</v>
      </c>
      <c r="R17" s="51">
        <v>320525.60041999992</v>
      </c>
      <c r="S17" s="51">
        <v>93369.979159999988</v>
      </c>
      <c r="T17" s="51">
        <v>15785.93316000001</v>
      </c>
      <c r="U17" s="51">
        <v>4</v>
      </c>
      <c r="V17" s="51">
        <v>19779.786590000007</v>
      </c>
      <c r="W17" s="51">
        <v>7</v>
      </c>
      <c r="X17" s="51">
        <v>2647</v>
      </c>
      <c r="Y17" s="51">
        <v>1225827.81804</v>
      </c>
    </row>
    <row r="18" spans="1:25" x14ac:dyDescent="0.25">
      <c r="A18" s="46"/>
      <c r="B18" s="46" t="s">
        <v>14</v>
      </c>
      <c r="C18" s="51">
        <v>54484.529289999991</v>
      </c>
      <c r="D18" s="51">
        <v>65272.512470000045</v>
      </c>
      <c r="E18" s="51">
        <v>14750.671700000003</v>
      </c>
      <c r="F18" s="51">
        <v>75849.65559999994</v>
      </c>
      <c r="G18" s="51">
        <v>203361.38982000004</v>
      </c>
      <c r="H18" s="51">
        <v>102927.8112500001</v>
      </c>
      <c r="I18" s="51">
        <v>54975.101629999997</v>
      </c>
      <c r="J18" s="51">
        <v>1658.2084200000004</v>
      </c>
      <c r="K18" s="51">
        <v>1160.0406399999999</v>
      </c>
      <c r="L18" s="51">
        <v>15153.710099999997</v>
      </c>
      <c r="M18" s="51">
        <v>35099.685060000025</v>
      </c>
      <c r="N18" s="51">
        <v>8311.0884999999962</v>
      </c>
      <c r="O18" s="51">
        <v>10601.753279999997</v>
      </c>
      <c r="P18" s="51">
        <v>256.76934000000006</v>
      </c>
      <c r="Q18" s="51">
        <v>102731.76343000004</v>
      </c>
      <c r="R18" s="51">
        <v>296294.92917999957</v>
      </c>
      <c r="S18" s="51">
        <v>102228.22850999999</v>
      </c>
      <c r="T18" s="51">
        <v>19860.78420000002</v>
      </c>
      <c r="U18" s="51">
        <v>0</v>
      </c>
      <c r="V18" s="51">
        <v>23018.673270000003</v>
      </c>
      <c r="W18" s="51">
        <v>16</v>
      </c>
      <c r="X18" s="51">
        <v>1462</v>
      </c>
      <c r="Y18" s="51">
        <v>1189475.3056899998</v>
      </c>
    </row>
    <row r="19" spans="1:25" x14ac:dyDescent="0.25">
      <c r="A19" s="46"/>
      <c r="B19" s="46" t="s">
        <v>15</v>
      </c>
      <c r="C19" s="51">
        <v>52954.396489999999</v>
      </c>
      <c r="D19" s="51">
        <v>78245.491059999971</v>
      </c>
      <c r="E19" s="51">
        <v>18131.998</v>
      </c>
      <c r="F19" s="51">
        <v>107430.66593000005</v>
      </c>
      <c r="G19" s="51">
        <v>170480.98920999997</v>
      </c>
      <c r="H19" s="51">
        <v>106254.16118000002</v>
      </c>
      <c r="I19" s="51">
        <v>60247.086890000028</v>
      </c>
      <c r="J19" s="51">
        <v>2269.5074</v>
      </c>
      <c r="K19" s="51">
        <v>1538.5657599999997</v>
      </c>
      <c r="L19" s="51">
        <v>22840.145040000007</v>
      </c>
      <c r="M19" s="51">
        <v>35653.248059999984</v>
      </c>
      <c r="N19" s="51">
        <v>7247.5569000000005</v>
      </c>
      <c r="O19" s="51">
        <v>12641.924509999999</v>
      </c>
      <c r="P19" s="51">
        <v>105.08085999999999</v>
      </c>
      <c r="Q19" s="51">
        <v>117259.36415999995</v>
      </c>
      <c r="R19" s="51">
        <v>293033.8908799999</v>
      </c>
      <c r="S19" s="51">
        <v>88101.403679999989</v>
      </c>
      <c r="T19" s="51">
        <v>21608.400290000012</v>
      </c>
      <c r="U19" s="51">
        <v>0</v>
      </c>
      <c r="V19" s="51">
        <v>23017.757569999998</v>
      </c>
      <c r="W19" s="51">
        <v>20</v>
      </c>
      <c r="X19" s="51">
        <v>3043.2204100000004</v>
      </c>
      <c r="Y19" s="51">
        <v>1222124.8542799999</v>
      </c>
    </row>
    <row r="20" spans="1:25" x14ac:dyDescent="0.25">
      <c r="A20" s="46"/>
      <c r="B20" s="46" t="s">
        <v>16</v>
      </c>
      <c r="C20" s="51">
        <v>57996.10781999999</v>
      </c>
      <c r="D20" s="51">
        <v>96292.49268999997</v>
      </c>
      <c r="E20" s="51">
        <v>16644.6744</v>
      </c>
      <c r="F20" s="51">
        <v>77589.232109999968</v>
      </c>
      <c r="G20" s="51">
        <v>214037.15440999996</v>
      </c>
      <c r="H20" s="51">
        <v>104598.39165999986</v>
      </c>
      <c r="I20" s="51">
        <v>71249.583819999971</v>
      </c>
      <c r="J20" s="51">
        <v>2811.9761699999995</v>
      </c>
      <c r="K20" s="51">
        <v>2099.5051000000003</v>
      </c>
      <c r="L20" s="51">
        <v>28245.520580000004</v>
      </c>
      <c r="M20" s="51">
        <v>38096.017140000011</v>
      </c>
      <c r="N20" s="51">
        <v>7553.1231499999985</v>
      </c>
      <c r="O20" s="51">
        <v>13218.143410000006</v>
      </c>
      <c r="P20" s="51">
        <v>121</v>
      </c>
      <c r="Q20" s="51">
        <v>158803.02284999972</v>
      </c>
      <c r="R20" s="51">
        <v>348815.64259</v>
      </c>
      <c r="S20" s="51">
        <v>103906.45611</v>
      </c>
      <c r="T20" s="51">
        <v>4993.63483</v>
      </c>
      <c r="U20" s="51">
        <v>10</v>
      </c>
      <c r="V20" s="51">
        <v>29747.213860000011</v>
      </c>
      <c r="W20" s="51">
        <v>12</v>
      </c>
      <c r="X20" s="51">
        <v>2161.35689</v>
      </c>
      <c r="Y20" s="51">
        <v>1379002.2495899994</v>
      </c>
    </row>
    <row r="21" spans="1:25" x14ac:dyDescent="0.25">
      <c r="A21" s="46"/>
      <c r="B21" s="46" t="s">
        <v>17</v>
      </c>
      <c r="C21" s="51">
        <v>50940.73593000001</v>
      </c>
      <c r="D21" s="51">
        <v>69397.388170000078</v>
      </c>
      <c r="E21" s="51">
        <v>14470.553610000001</v>
      </c>
      <c r="F21" s="51">
        <v>88609.381799999988</v>
      </c>
      <c r="G21" s="51">
        <v>105121.63316999996</v>
      </c>
      <c r="H21" s="51">
        <v>132293.64118000001</v>
      </c>
      <c r="I21" s="51">
        <v>90633.740090000007</v>
      </c>
      <c r="J21" s="51">
        <v>2928.4688099999998</v>
      </c>
      <c r="K21" s="51">
        <v>1762.2151599999997</v>
      </c>
      <c r="L21" s="51">
        <v>26090.958769999997</v>
      </c>
      <c r="M21" s="51">
        <v>40988.171239999974</v>
      </c>
      <c r="N21" s="51">
        <v>8249.2492199999997</v>
      </c>
      <c r="O21" s="51">
        <v>10414.242909999995</v>
      </c>
      <c r="P21" s="51">
        <v>134.9906</v>
      </c>
      <c r="Q21" s="51">
        <v>141851.04137999986</v>
      </c>
      <c r="R21" s="51">
        <v>381190.30298999971</v>
      </c>
      <c r="S21" s="51">
        <v>115892.19582999998</v>
      </c>
      <c r="T21" s="51">
        <v>23523.641179999995</v>
      </c>
      <c r="U21" s="51">
        <v>0</v>
      </c>
      <c r="V21" s="51">
        <v>26050.773279999987</v>
      </c>
      <c r="W21" s="51">
        <v>9.8373399999999993</v>
      </c>
      <c r="X21" s="51">
        <v>1152</v>
      </c>
      <c r="Y21" s="51">
        <v>1331705.1626599999</v>
      </c>
    </row>
    <row r="22" spans="1:25" x14ac:dyDescent="0.25">
      <c r="A22" s="46"/>
      <c r="B22" s="46" t="s">
        <v>18</v>
      </c>
      <c r="C22" s="51">
        <v>44711.712280000007</v>
      </c>
      <c r="D22" s="51">
        <v>71066.272079999995</v>
      </c>
      <c r="E22" s="51">
        <v>15201.354520000001</v>
      </c>
      <c r="F22" s="51">
        <v>75890.212700000018</v>
      </c>
      <c r="G22" s="51">
        <v>306901.72004999989</v>
      </c>
      <c r="H22" s="51">
        <v>105067.31109000005</v>
      </c>
      <c r="I22" s="51">
        <v>77276.715410000004</v>
      </c>
      <c r="J22" s="51">
        <v>2284.0170000000003</v>
      </c>
      <c r="K22" s="51">
        <v>1836.07321</v>
      </c>
      <c r="L22" s="51">
        <v>17438.996139999996</v>
      </c>
      <c r="M22" s="51">
        <v>35733.670149999998</v>
      </c>
      <c r="N22" s="51">
        <v>7603.6598500000018</v>
      </c>
      <c r="O22" s="51">
        <v>13065.362780000001</v>
      </c>
      <c r="P22" s="51">
        <v>321.43511999999998</v>
      </c>
      <c r="Q22" s="51">
        <v>161249.41683000003</v>
      </c>
      <c r="R22" s="51">
        <v>364412.09330999962</v>
      </c>
      <c r="S22" s="51">
        <v>95170.991909999997</v>
      </c>
      <c r="T22" s="51">
        <v>22700.186430000002</v>
      </c>
      <c r="U22" s="51">
        <v>55.274320000000003</v>
      </c>
      <c r="V22" s="51">
        <v>28073.757019999994</v>
      </c>
      <c r="W22" s="51">
        <v>30.958729999999999</v>
      </c>
      <c r="X22" s="51">
        <v>625.76906000000008</v>
      </c>
      <c r="Y22" s="51">
        <v>1446716.9599899999</v>
      </c>
    </row>
    <row r="23" spans="1:25" x14ac:dyDescent="0.25">
      <c r="A23" s="46"/>
      <c r="B23" s="46" t="s">
        <v>19</v>
      </c>
      <c r="C23" s="51">
        <v>85044.203760000048</v>
      </c>
      <c r="D23" s="51">
        <v>195527.35958000011</v>
      </c>
      <c r="E23" s="51">
        <v>17745.463170000003</v>
      </c>
      <c r="F23" s="51">
        <v>100594.02968000001</v>
      </c>
      <c r="G23" s="51">
        <v>226759.31447000001</v>
      </c>
      <c r="H23" s="51">
        <v>120339.94945000006</v>
      </c>
      <c r="I23" s="51">
        <v>71115.519870000018</v>
      </c>
      <c r="J23" s="51">
        <v>3401.6608400000009</v>
      </c>
      <c r="K23" s="51">
        <v>2017.3869800000002</v>
      </c>
      <c r="L23" s="51">
        <v>13829.958719999997</v>
      </c>
      <c r="M23" s="51">
        <v>43603.153089999985</v>
      </c>
      <c r="N23" s="51">
        <v>9301.5848100000003</v>
      </c>
      <c r="O23" s="51">
        <v>8959.2826699999969</v>
      </c>
      <c r="P23" s="51">
        <v>228.11541</v>
      </c>
      <c r="Q23" s="51">
        <v>151085.83056000003</v>
      </c>
      <c r="R23" s="51">
        <v>389704.86215999932</v>
      </c>
      <c r="S23" s="51">
        <v>124259.71790000006</v>
      </c>
      <c r="T23" s="51">
        <v>26945.546830000007</v>
      </c>
      <c r="U23" s="51">
        <v>868.58838999999989</v>
      </c>
      <c r="V23" s="51">
        <v>30368.331090000011</v>
      </c>
      <c r="W23" s="51">
        <v>25.669050000000006</v>
      </c>
      <c r="X23" s="51">
        <v>1159.5364000000002</v>
      </c>
      <c r="Y23" s="51">
        <v>1622885.0648799995</v>
      </c>
    </row>
    <row r="24" spans="1:25" x14ac:dyDescent="0.25">
      <c r="A24" s="46"/>
      <c r="B24" s="46" t="s">
        <v>20</v>
      </c>
      <c r="C24" s="51">
        <v>46115.419410000017</v>
      </c>
      <c r="D24" s="51">
        <v>102529.66599000001</v>
      </c>
      <c r="E24" s="51">
        <v>14035.014199999996</v>
      </c>
      <c r="F24" s="51">
        <v>93507.124480000013</v>
      </c>
      <c r="G24" s="51">
        <v>115627.90768999998</v>
      </c>
      <c r="H24" s="51">
        <v>102203</v>
      </c>
      <c r="I24" s="51">
        <v>71319.413619999963</v>
      </c>
      <c r="J24" s="51">
        <v>2562.8180900000002</v>
      </c>
      <c r="K24" s="51">
        <v>1257.9671099999998</v>
      </c>
      <c r="L24" s="51">
        <v>25256.814569999991</v>
      </c>
      <c r="M24" s="51">
        <v>39768.771629999974</v>
      </c>
      <c r="N24" s="51">
        <v>10227.582959999998</v>
      </c>
      <c r="O24" s="51">
        <v>16825.954560000002</v>
      </c>
      <c r="P24" s="51">
        <v>106.82897</v>
      </c>
      <c r="Q24" s="51">
        <v>154885.11463000008</v>
      </c>
      <c r="R24" s="51">
        <v>356643.09878999973</v>
      </c>
      <c r="S24" s="51">
        <v>95970.538970000009</v>
      </c>
      <c r="T24" s="51">
        <v>20671.151130000002</v>
      </c>
      <c r="U24" s="51">
        <v>2.1306399999999996</v>
      </c>
      <c r="V24" s="51">
        <v>38833.86002</v>
      </c>
      <c r="W24" s="51">
        <v>11.513380000000002</v>
      </c>
      <c r="X24" s="51">
        <v>807.99784999999997</v>
      </c>
      <c r="Y24" s="51">
        <v>1309169.6886899997</v>
      </c>
    </row>
    <row r="25" spans="1:25" x14ac:dyDescent="0.25">
      <c r="A25" s="46"/>
      <c r="B25" s="46" t="s">
        <v>21</v>
      </c>
      <c r="C25" s="51">
        <v>47932.462550000018</v>
      </c>
      <c r="D25" s="51">
        <v>75854.024760000044</v>
      </c>
      <c r="E25" s="51">
        <v>45708.664119999979</v>
      </c>
      <c r="F25" s="51">
        <v>73816.643269999971</v>
      </c>
      <c r="G25" s="51">
        <v>249578.27507000003</v>
      </c>
      <c r="H25" s="51">
        <v>104058.12187</v>
      </c>
      <c r="I25" s="51">
        <v>65962</v>
      </c>
      <c r="J25" s="51">
        <v>3147.0524599999999</v>
      </c>
      <c r="K25" s="51">
        <v>1674.1975800000002</v>
      </c>
      <c r="L25" s="51">
        <v>19831.24154000001</v>
      </c>
      <c r="M25" s="51">
        <v>36130</v>
      </c>
      <c r="N25" s="51">
        <v>10251.628620000007</v>
      </c>
      <c r="O25" s="51">
        <v>12312.057690000005</v>
      </c>
      <c r="P25" s="51">
        <v>169.31332999999998</v>
      </c>
      <c r="Q25" s="51">
        <v>114315.88489999998</v>
      </c>
      <c r="R25" s="51">
        <v>271414.50872000004</v>
      </c>
      <c r="S25" s="51">
        <v>99579.846549999958</v>
      </c>
      <c r="T25" s="51">
        <v>21989.491880000001</v>
      </c>
      <c r="U25" s="51">
        <v>60.256749999999997</v>
      </c>
      <c r="V25" s="51">
        <v>23143.334459999991</v>
      </c>
      <c r="W25" s="51">
        <v>210.18036000000001</v>
      </c>
      <c r="X25" s="51">
        <v>1867.9625700000001</v>
      </c>
      <c r="Y25" s="51">
        <v>1279007.1490500004</v>
      </c>
    </row>
    <row r="26" spans="1:25" x14ac:dyDescent="0.25">
      <c r="A26" s="46"/>
      <c r="B26" s="46" t="s">
        <v>22</v>
      </c>
      <c r="C26" s="51">
        <v>55904.350659999989</v>
      </c>
      <c r="D26" s="51">
        <v>94601.654920000001</v>
      </c>
      <c r="E26" s="51">
        <v>23529.326040000004</v>
      </c>
      <c r="F26" s="51">
        <v>91612</v>
      </c>
      <c r="G26" s="51">
        <v>205330.96224000005</v>
      </c>
      <c r="H26" s="51">
        <v>91570.50066000002</v>
      </c>
      <c r="I26" s="51">
        <v>63382.166680000002</v>
      </c>
      <c r="J26" s="51">
        <v>2757</v>
      </c>
      <c r="K26" s="51">
        <v>2158.3458799999999</v>
      </c>
      <c r="L26" s="51">
        <v>30750.923669999996</v>
      </c>
      <c r="M26" s="51">
        <v>36819.458280000006</v>
      </c>
      <c r="N26" s="51">
        <v>10069.70786</v>
      </c>
      <c r="O26" s="51">
        <v>11879.191500000003</v>
      </c>
      <c r="P26" s="51">
        <v>277.23813999999993</v>
      </c>
      <c r="Q26" s="51">
        <v>144342.99039000002</v>
      </c>
      <c r="R26" s="51">
        <v>343636.78807999985</v>
      </c>
      <c r="S26" s="51">
        <v>137308.33721</v>
      </c>
      <c r="T26" s="51">
        <v>28677.560220000007</v>
      </c>
      <c r="U26" s="51">
        <v>0</v>
      </c>
      <c r="V26" s="51">
        <v>26132.90555000001</v>
      </c>
      <c r="W26" s="51">
        <v>13.995560000000001</v>
      </c>
      <c r="X26" s="51">
        <v>1069</v>
      </c>
      <c r="Y26" s="51">
        <v>1401824.4035400001</v>
      </c>
    </row>
    <row r="27" spans="1:25" x14ac:dyDescent="0.25">
      <c r="A27" s="46"/>
      <c r="B27" s="46" t="s">
        <v>23</v>
      </c>
      <c r="C27" s="51">
        <v>64089.732679999972</v>
      </c>
      <c r="D27" s="51">
        <v>94915.522409999976</v>
      </c>
      <c r="E27" s="51">
        <v>17998.695559999996</v>
      </c>
      <c r="F27" s="51">
        <v>99868.133139999976</v>
      </c>
      <c r="G27" s="51">
        <v>128295.45625000002</v>
      </c>
      <c r="H27" s="51">
        <v>104284.59361999999</v>
      </c>
      <c r="I27" s="51">
        <v>80791.63678999996</v>
      </c>
      <c r="J27" s="51">
        <v>3135.9278799999988</v>
      </c>
      <c r="K27" s="51">
        <v>2203.8543299999997</v>
      </c>
      <c r="L27" s="51">
        <v>22067.72805999999</v>
      </c>
      <c r="M27" s="51">
        <v>39225.806589999993</v>
      </c>
      <c r="N27" s="51">
        <v>9829.6489699999984</v>
      </c>
      <c r="O27" s="51">
        <v>14429.281049999998</v>
      </c>
      <c r="P27" s="51">
        <v>98.210790000000003</v>
      </c>
      <c r="Q27" s="51">
        <v>143982.93437000003</v>
      </c>
      <c r="R27" s="51">
        <v>323928.78906000016</v>
      </c>
      <c r="S27" s="51">
        <v>93096.668229999981</v>
      </c>
      <c r="T27" s="51">
        <v>25314.594829999976</v>
      </c>
      <c r="U27" s="51">
        <v>0</v>
      </c>
      <c r="V27" s="51">
        <v>31546.494410000003</v>
      </c>
      <c r="W27" s="51">
        <v>38.735170000000004</v>
      </c>
      <c r="X27" s="51">
        <v>2578.9944700000005</v>
      </c>
      <c r="Y27" s="51">
        <v>1301721.4386600002</v>
      </c>
    </row>
    <row r="28" spans="1:25" x14ac:dyDescent="0.25">
      <c r="A28" s="46"/>
      <c r="B28" s="46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</row>
    <row r="29" spans="1:25" x14ac:dyDescent="0.25">
      <c r="A29" s="46">
        <v>2022</v>
      </c>
      <c r="B29" s="46" t="s">
        <v>12</v>
      </c>
      <c r="C29" s="51">
        <v>43247.155359999997</v>
      </c>
      <c r="D29" s="51">
        <v>85698.382339999996</v>
      </c>
      <c r="E29" s="51">
        <v>22342.328229999999</v>
      </c>
      <c r="F29" s="51">
        <v>88605.12947</v>
      </c>
      <c r="G29" s="51">
        <v>279468.86274999997</v>
      </c>
      <c r="H29" s="51">
        <v>142319.97143000001</v>
      </c>
      <c r="I29" s="51">
        <v>81923.590260000012</v>
      </c>
      <c r="J29" s="51">
        <v>2696.3993</v>
      </c>
      <c r="K29" s="51">
        <v>994.00086999999996</v>
      </c>
      <c r="L29" s="51">
        <v>21514.372780000002</v>
      </c>
      <c r="M29" s="51">
        <v>40006.003090000006</v>
      </c>
      <c r="N29" s="51">
        <v>10735.86018</v>
      </c>
      <c r="O29" s="51">
        <v>19252.64039</v>
      </c>
      <c r="P29" s="51">
        <v>48.500690000000006</v>
      </c>
      <c r="Q29" s="51">
        <v>180777.56177</v>
      </c>
      <c r="R29" s="51">
        <v>406904.77747000003</v>
      </c>
      <c r="S29" s="51">
        <v>132466.90536999999</v>
      </c>
      <c r="T29" s="51">
        <v>34596.70001</v>
      </c>
      <c r="U29" s="51">
        <v>33.284930000000003</v>
      </c>
      <c r="V29" s="51">
        <v>28797.190340000001</v>
      </c>
      <c r="W29" s="51">
        <v>25.791640000000001</v>
      </c>
      <c r="X29" s="51">
        <v>1803.2430300000001</v>
      </c>
      <c r="Y29" s="51">
        <v>1624258.6517</v>
      </c>
    </row>
    <row r="30" spans="1:25" x14ac:dyDescent="0.25">
      <c r="A30" s="46"/>
      <c r="B30" s="46" t="s">
        <v>13</v>
      </c>
      <c r="C30" s="51">
        <v>48733.271350000003</v>
      </c>
      <c r="D30" s="51">
        <v>97814.704389999999</v>
      </c>
      <c r="E30" s="51">
        <v>19586.711950000001</v>
      </c>
      <c r="F30" s="51">
        <v>79088.551950000008</v>
      </c>
      <c r="G30" s="51">
        <v>350887.44470999995</v>
      </c>
      <c r="H30" s="51">
        <v>104030.96179999999</v>
      </c>
      <c r="I30" s="51">
        <v>63018.233569999997</v>
      </c>
      <c r="J30" s="51">
        <v>2399.37192</v>
      </c>
      <c r="K30" s="51">
        <v>1144.4379199999998</v>
      </c>
      <c r="L30" s="51">
        <v>18436.673609999998</v>
      </c>
      <c r="M30" s="51">
        <v>40777.590090000005</v>
      </c>
      <c r="N30" s="51">
        <v>10843.39242</v>
      </c>
      <c r="O30" s="51">
        <v>19611.599340000001</v>
      </c>
      <c r="P30" s="51">
        <v>118.93197000000001</v>
      </c>
      <c r="Q30" s="51">
        <v>163051.10696</v>
      </c>
      <c r="R30" s="51">
        <v>327402.37239999999</v>
      </c>
      <c r="S30" s="51">
        <v>93816.4401600001</v>
      </c>
      <c r="T30" s="51">
        <v>23477.601070000001</v>
      </c>
      <c r="U30" s="51">
        <v>13.026399999999999</v>
      </c>
      <c r="V30" s="51">
        <v>24748.161969999997</v>
      </c>
      <c r="W30" s="51">
        <v>26.72889</v>
      </c>
      <c r="X30" s="51">
        <v>1486.89059</v>
      </c>
      <c r="Y30" s="51">
        <v>1490514.2054300001</v>
      </c>
    </row>
    <row r="31" spans="1:25" x14ac:dyDescent="0.25">
      <c r="A31" s="46"/>
      <c r="B31" s="46" t="s">
        <v>14</v>
      </c>
      <c r="C31" s="51">
        <v>54768.689659999996</v>
      </c>
      <c r="D31" s="51">
        <v>118626.58217000001</v>
      </c>
      <c r="E31" s="51">
        <v>24425.213909999999</v>
      </c>
      <c r="F31" s="51">
        <v>170679.70187000002</v>
      </c>
      <c r="G31" s="51">
        <v>324196.40888</v>
      </c>
      <c r="H31" s="51">
        <v>151565.94728999998</v>
      </c>
      <c r="I31" s="51">
        <v>94978.5877700001</v>
      </c>
      <c r="J31" s="51">
        <v>2748.3104600000001</v>
      </c>
      <c r="K31" s="51">
        <v>1562.8555100000001</v>
      </c>
      <c r="L31" s="51">
        <v>22112.180909999999</v>
      </c>
      <c r="M31" s="51">
        <v>33549.419439999998</v>
      </c>
      <c r="N31" s="51">
        <v>13257.393119999999</v>
      </c>
      <c r="O31" s="51">
        <v>14219.749230000001</v>
      </c>
      <c r="P31" s="51">
        <v>223.08707999999999</v>
      </c>
      <c r="Q31" s="51">
        <v>187643.33536000003</v>
      </c>
      <c r="R31" s="51">
        <v>354640.23454999999</v>
      </c>
      <c r="S31" s="51">
        <v>83505.002339999905</v>
      </c>
      <c r="T31" s="51">
        <v>24770.821670000001</v>
      </c>
      <c r="U31" s="51">
        <v>251.90889000000001</v>
      </c>
      <c r="V31" s="51">
        <v>30087.07014</v>
      </c>
      <c r="W31" s="51">
        <v>22.74727</v>
      </c>
      <c r="X31" s="51">
        <v>3360.49818</v>
      </c>
      <c r="Y31" s="51">
        <v>1711195.7456999999</v>
      </c>
    </row>
    <row r="32" spans="1:25" x14ac:dyDescent="0.25">
      <c r="A32" s="46"/>
      <c r="B32" s="46" t="s">
        <v>15</v>
      </c>
      <c r="C32" s="51">
        <v>56319.895880000004</v>
      </c>
      <c r="D32" s="51">
        <v>79267.343760000003</v>
      </c>
      <c r="E32" s="51">
        <v>21659.691500000001</v>
      </c>
      <c r="F32" s="51">
        <v>96922.029739999998</v>
      </c>
      <c r="G32" s="51">
        <v>274450.95692999999</v>
      </c>
      <c r="H32" s="51">
        <v>93298.492480000001</v>
      </c>
      <c r="I32" s="51">
        <v>71974.940409999908</v>
      </c>
      <c r="J32" s="51">
        <v>3378.7789900000002</v>
      </c>
      <c r="K32" s="51">
        <v>2039.12807</v>
      </c>
      <c r="L32" s="51">
        <v>28545.71919</v>
      </c>
      <c r="M32" s="51">
        <v>41957.763350000001</v>
      </c>
      <c r="N32" s="51">
        <v>11719.59834</v>
      </c>
      <c r="O32" s="51">
        <v>15043.50354</v>
      </c>
      <c r="P32" s="51">
        <v>1776.69919</v>
      </c>
      <c r="Q32" s="51">
        <v>142461.09844</v>
      </c>
      <c r="R32" s="51">
        <v>329688.04206999997</v>
      </c>
      <c r="S32" s="51">
        <v>97365.631020000001</v>
      </c>
      <c r="T32" s="51">
        <v>23143.372059999998</v>
      </c>
      <c r="U32" s="51">
        <v>1.90835</v>
      </c>
      <c r="V32" s="51">
        <v>27625.58368</v>
      </c>
      <c r="W32" s="51">
        <v>6.2582599999999999</v>
      </c>
      <c r="X32" s="51">
        <v>873.93979000000002</v>
      </c>
      <c r="Y32" s="51">
        <v>1419520.3750399996</v>
      </c>
    </row>
    <row r="33" spans="1:25" x14ac:dyDescent="0.25">
      <c r="A33" s="46"/>
      <c r="B33" s="46" t="s">
        <v>16</v>
      </c>
      <c r="C33" s="51">
        <v>71916.57951000001</v>
      </c>
      <c r="D33" s="51">
        <v>126593.03151999999</v>
      </c>
      <c r="E33" s="51">
        <v>27490.300640000001</v>
      </c>
      <c r="F33" s="51">
        <v>141958.21518</v>
      </c>
      <c r="G33" s="51">
        <v>306292.03892999998</v>
      </c>
      <c r="H33" s="51">
        <v>116744.36885</v>
      </c>
      <c r="I33" s="51">
        <v>104294.36465999999</v>
      </c>
      <c r="J33" s="51">
        <v>3210.2746499999998</v>
      </c>
      <c r="K33" s="51">
        <v>1770.3124700000001</v>
      </c>
      <c r="L33" s="51">
        <v>27704.781039999998</v>
      </c>
      <c r="M33" s="51">
        <v>47008.269189999999</v>
      </c>
      <c r="N33" s="51">
        <v>10964.439890000001</v>
      </c>
      <c r="O33" s="51">
        <v>17213.447219999998</v>
      </c>
      <c r="P33" s="51">
        <v>329.50920000000002</v>
      </c>
      <c r="Q33" s="51">
        <v>171780.19513000001</v>
      </c>
      <c r="R33" s="51">
        <v>399065.89469999896</v>
      </c>
      <c r="S33" s="51">
        <v>144914.59033000001</v>
      </c>
      <c r="T33" s="51">
        <v>29386.080850000002</v>
      </c>
      <c r="U33" s="51">
        <v>284.85247999999996</v>
      </c>
      <c r="V33" s="51">
        <v>32841.80184</v>
      </c>
      <c r="W33" s="51">
        <v>75.702359999999999</v>
      </c>
      <c r="X33" s="51">
        <v>1319.23434</v>
      </c>
      <c r="Y33" s="51">
        <v>1783158.2849799988</v>
      </c>
    </row>
    <row r="34" spans="1:25" x14ac:dyDescent="0.25">
      <c r="A34" s="46"/>
      <c r="B34" s="46" t="s">
        <v>17</v>
      </c>
      <c r="C34" s="51">
        <v>55879.855619999995</v>
      </c>
      <c r="D34" s="51">
        <v>150367.60265000002</v>
      </c>
      <c r="E34" s="51">
        <v>28602.614539999999</v>
      </c>
      <c r="F34" s="51">
        <v>118816.27235</v>
      </c>
      <c r="G34" s="51">
        <v>173392.24309999999</v>
      </c>
      <c r="H34" s="51">
        <v>160088.01465999999</v>
      </c>
      <c r="I34" s="51">
        <v>104291.06929</v>
      </c>
      <c r="J34" s="51">
        <v>4718.0143899999994</v>
      </c>
      <c r="K34" s="51">
        <v>2475.55825</v>
      </c>
      <c r="L34" s="51">
        <v>24316.989260000002</v>
      </c>
      <c r="M34" s="51">
        <v>44596.024090000006</v>
      </c>
      <c r="N34" s="51">
        <v>13850.884880000001</v>
      </c>
      <c r="O34" s="51">
        <v>23857.888460000002</v>
      </c>
      <c r="P34" s="51">
        <v>2970.6198599999998</v>
      </c>
      <c r="Q34" s="51">
        <v>250229.38730999999</v>
      </c>
      <c r="R34" s="51">
        <v>428356.21644000104</v>
      </c>
      <c r="S34" s="51">
        <v>122123.98208</v>
      </c>
      <c r="T34" s="51">
        <v>36442.228600000002</v>
      </c>
      <c r="U34" s="51">
        <v>868.88397999999995</v>
      </c>
      <c r="V34" s="51">
        <v>34108.156229999993</v>
      </c>
      <c r="W34" s="51">
        <v>12.988290000000001</v>
      </c>
      <c r="X34" s="51">
        <v>2024.41788</v>
      </c>
      <c r="Y34" s="51">
        <v>1782389.9122100011</v>
      </c>
    </row>
    <row r="35" spans="1:25" x14ac:dyDescent="0.25">
      <c r="A35" s="46"/>
      <c r="B35" s="46" t="s">
        <v>18</v>
      </c>
      <c r="C35" s="51">
        <v>61400.253469999996</v>
      </c>
      <c r="D35" s="51">
        <v>60068.828270000005</v>
      </c>
      <c r="E35" s="51">
        <v>19666.972559999998</v>
      </c>
      <c r="F35" s="51">
        <v>94502.303209999998</v>
      </c>
      <c r="G35" s="51">
        <v>243204.24268999998</v>
      </c>
      <c r="H35" s="51">
        <v>130491.15711</v>
      </c>
      <c r="I35" s="51">
        <v>96051.483139999997</v>
      </c>
      <c r="J35" s="51">
        <v>3082.7273599999999</v>
      </c>
      <c r="K35" s="51">
        <v>2491.9395399999999</v>
      </c>
      <c r="L35" s="51">
        <v>20436.582399999999</v>
      </c>
      <c r="M35" s="51">
        <v>57253.738469999997</v>
      </c>
      <c r="N35" s="51">
        <v>10518.228810000001</v>
      </c>
      <c r="O35" s="51">
        <v>20160.10456</v>
      </c>
      <c r="P35" s="51">
        <v>144.37499</v>
      </c>
      <c r="Q35" s="51">
        <v>170754.16838999998</v>
      </c>
      <c r="R35" s="51">
        <v>413020.37442000001</v>
      </c>
      <c r="S35" s="51">
        <v>128185.07652</v>
      </c>
      <c r="T35" s="51">
        <v>27799.090199999897</v>
      </c>
      <c r="U35" s="51">
        <v>3311.30285</v>
      </c>
      <c r="V35" s="51">
        <v>34903.520250000001</v>
      </c>
      <c r="W35" s="51">
        <v>3.7558699999999998</v>
      </c>
      <c r="X35" s="51">
        <v>913.35906999999997</v>
      </c>
      <c r="Y35" s="51">
        <v>1598363.5841500002</v>
      </c>
    </row>
    <row r="36" spans="1:25" x14ac:dyDescent="0.25">
      <c r="A36" s="46"/>
      <c r="B36" s="46" t="s">
        <v>19</v>
      </c>
      <c r="C36" s="51">
        <v>78007.728199999998</v>
      </c>
      <c r="D36" s="51">
        <v>169227.35975</v>
      </c>
      <c r="E36" s="51">
        <v>26511.920140000002</v>
      </c>
      <c r="F36" s="51">
        <v>151902.84103000001</v>
      </c>
      <c r="G36" s="51">
        <v>332949.75077999994</v>
      </c>
      <c r="H36" s="51">
        <v>201301.77523</v>
      </c>
      <c r="I36" s="51">
        <v>123361.13833</v>
      </c>
      <c r="J36" s="51">
        <v>3102.6831499999998</v>
      </c>
      <c r="K36" s="51">
        <v>3242.6242099999999</v>
      </c>
      <c r="L36" s="51">
        <v>35694.204700000002</v>
      </c>
      <c r="M36" s="51">
        <v>51659.09117</v>
      </c>
      <c r="N36" s="51">
        <v>12146.936099999999</v>
      </c>
      <c r="O36" s="51">
        <v>17914.017219999998</v>
      </c>
      <c r="P36" s="51">
        <v>1219.16481</v>
      </c>
      <c r="Q36" s="51">
        <v>197956.98756000001</v>
      </c>
      <c r="R36" s="51">
        <v>461195.37012000103</v>
      </c>
      <c r="S36" s="51">
        <v>125854.31865</v>
      </c>
      <c r="T36" s="51">
        <v>29902.287350000002</v>
      </c>
      <c r="U36" s="51">
        <v>82.936720000000008</v>
      </c>
      <c r="V36" s="51">
        <v>37514.233749999999</v>
      </c>
      <c r="W36" s="51">
        <v>11.683879999999998</v>
      </c>
      <c r="X36" s="51">
        <v>1575.62402</v>
      </c>
      <c r="Y36" s="51">
        <v>2062334.6768700012</v>
      </c>
    </row>
    <row r="37" spans="1:25" x14ac:dyDescent="0.25">
      <c r="A37" s="46"/>
      <c r="B37" s="46" t="s">
        <v>20</v>
      </c>
      <c r="C37" s="51">
        <v>50353.91663</v>
      </c>
      <c r="D37" s="51">
        <v>89156.706180000008</v>
      </c>
      <c r="E37" s="51">
        <v>30393.321120000001</v>
      </c>
      <c r="F37" s="51">
        <v>100357.11201000001</v>
      </c>
      <c r="G37" s="51">
        <v>239495.82355</v>
      </c>
      <c r="H37" s="51">
        <v>133788.26233</v>
      </c>
      <c r="I37" s="51">
        <v>185265.9614</v>
      </c>
      <c r="J37" s="51">
        <v>2745.8790800000002</v>
      </c>
      <c r="K37" s="51">
        <v>1914.9296399999998</v>
      </c>
      <c r="L37" s="51">
        <v>25240.512920000001</v>
      </c>
      <c r="M37" s="51">
        <v>41591.506670000002</v>
      </c>
      <c r="N37" s="51">
        <v>11691.238630000002</v>
      </c>
      <c r="O37" s="51">
        <v>19126.601210000001</v>
      </c>
      <c r="P37" s="51">
        <v>108.36074000000001</v>
      </c>
      <c r="Q37" s="51">
        <v>153754.31084999998</v>
      </c>
      <c r="R37" s="51">
        <v>422911.79431000003</v>
      </c>
      <c r="S37" s="51">
        <v>179182.58365000002</v>
      </c>
      <c r="T37" s="51">
        <v>38493.239390000002</v>
      </c>
      <c r="U37" s="51">
        <v>454.95160999999996</v>
      </c>
      <c r="V37" s="51">
        <v>31569.519840000001</v>
      </c>
      <c r="W37" s="51">
        <v>2.3298700000000001</v>
      </c>
      <c r="X37" s="51">
        <v>1554.28799</v>
      </c>
      <c r="Y37" s="51">
        <v>1759153.1496200003</v>
      </c>
    </row>
    <row r="38" spans="1:25" x14ac:dyDescent="0.25">
      <c r="A38" s="46"/>
      <c r="B38" s="46" t="s">
        <v>21</v>
      </c>
      <c r="C38" s="51">
        <v>78594.147519999999</v>
      </c>
      <c r="D38" s="51">
        <v>137063.06830000001</v>
      </c>
      <c r="E38" s="51">
        <v>32200.585170000002</v>
      </c>
      <c r="F38" s="51">
        <v>118262.61752</v>
      </c>
      <c r="G38" s="51">
        <v>314051.10157</v>
      </c>
      <c r="H38" s="51">
        <v>176795.66821999999</v>
      </c>
      <c r="I38" s="51">
        <v>79976.302849999993</v>
      </c>
      <c r="J38" s="51">
        <v>3800.6314700000003</v>
      </c>
      <c r="K38" s="51">
        <v>3513.3964100000003</v>
      </c>
      <c r="L38" s="51">
        <v>31985.708059999997</v>
      </c>
      <c r="M38" s="51">
        <v>45195.463640000002</v>
      </c>
      <c r="N38" s="51">
        <v>12629.099880000002</v>
      </c>
      <c r="O38" s="51">
        <v>21670.153389999999</v>
      </c>
      <c r="P38" s="51">
        <v>6024.8817099999997</v>
      </c>
      <c r="Q38" s="51">
        <v>156740.33803000001</v>
      </c>
      <c r="R38" s="51">
        <v>423148.43403000099</v>
      </c>
      <c r="S38" s="51">
        <v>184382.60587</v>
      </c>
      <c r="T38" s="51">
        <v>24457.215020000102</v>
      </c>
      <c r="U38" s="51">
        <v>243.61748</v>
      </c>
      <c r="V38" s="51">
        <v>32674.70003</v>
      </c>
      <c r="W38" s="51">
        <v>31.024909999999998</v>
      </c>
      <c r="X38" s="51">
        <v>1745.87085</v>
      </c>
      <c r="Y38" s="51">
        <v>1885186.6319300011</v>
      </c>
    </row>
    <row r="39" spans="1:25" x14ac:dyDescent="0.25">
      <c r="A39" s="46"/>
      <c r="B39" s="46" t="s">
        <v>22</v>
      </c>
      <c r="C39" s="51">
        <v>90779.751150000011</v>
      </c>
      <c r="D39" s="51">
        <v>86164.169280000002</v>
      </c>
      <c r="E39" s="51">
        <v>23566.78657</v>
      </c>
      <c r="F39" s="51">
        <v>94266.36301999999</v>
      </c>
      <c r="G39" s="51">
        <v>272149.49417999998</v>
      </c>
      <c r="H39" s="51">
        <v>140291.85308999999</v>
      </c>
      <c r="I39" s="51">
        <v>96261.682520000002</v>
      </c>
      <c r="J39" s="51">
        <v>3588.1278299999999</v>
      </c>
      <c r="K39" s="51">
        <v>1709.80432</v>
      </c>
      <c r="L39" s="51">
        <v>34479.973789999996</v>
      </c>
      <c r="M39" s="51">
        <v>42482.893889999999</v>
      </c>
      <c r="N39" s="51">
        <v>13325.1368</v>
      </c>
      <c r="O39" s="51">
        <v>20690.023519999999</v>
      </c>
      <c r="P39" s="51">
        <v>3024.9140499999999</v>
      </c>
      <c r="Q39" s="51">
        <v>148444.35417999999</v>
      </c>
      <c r="R39" s="51">
        <v>507252.71166000096</v>
      </c>
      <c r="S39" s="51">
        <v>164358.10753000001</v>
      </c>
      <c r="T39" s="51">
        <v>38808.92568</v>
      </c>
      <c r="U39" s="51">
        <v>40.182110000000002</v>
      </c>
      <c r="V39" s="51">
        <v>34130.973310000001</v>
      </c>
      <c r="W39" s="51">
        <v>73.403360000000006</v>
      </c>
      <c r="X39" s="51">
        <v>708.30515000000003</v>
      </c>
      <c r="Y39" s="51">
        <v>1816597.9369900008</v>
      </c>
    </row>
    <row r="40" spans="1:25" x14ac:dyDescent="0.25">
      <c r="A40" s="46"/>
      <c r="B40" s="46" t="s">
        <v>23</v>
      </c>
      <c r="C40" s="51">
        <v>63547.251560000004</v>
      </c>
      <c r="D40" s="51">
        <v>104310.76084999999</v>
      </c>
      <c r="E40" s="51">
        <v>14738.88205</v>
      </c>
      <c r="F40" s="51">
        <v>132098.69245999999</v>
      </c>
      <c r="G40" s="51">
        <v>338690.58442999999</v>
      </c>
      <c r="H40" s="51">
        <v>107338.40233</v>
      </c>
      <c r="I40" s="51">
        <v>77182.50009999999</v>
      </c>
      <c r="J40" s="51">
        <v>2343.0361200000002</v>
      </c>
      <c r="K40" s="51">
        <v>1322.4586299999999</v>
      </c>
      <c r="L40" s="51">
        <v>27655.843829999998</v>
      </c>
      <c r="M40" s="51">
        <v>38112.380109999998</v>
      </c>
      <c r="N40" s="51">
        <v>13119.137339999999</v>
      </c>
      <c r="O40" s="51">
        <v>13948.267400000001</v>
      </c>
      <c r="P40" s="51">
        <v>126.34949</v>
      </c>
      <c r="Q40" s="51">
        <v>138960.59903000001</v>
      </c>
      <c r="R40" s="51">
        <v>316242.15568999999</v>
      </c>
      <c r="S40" s="51">
        <v>145885.56263</v>
      </c>
      <c r="T40" s="51">
        <v>26580.9329499999</v>
      </c>
      <c r="U40" s="51">
        <v>386.20058</v>
      </c>
      <c r="V40" s="51">
        <v>29992.958899999998</v>
      </c>
      <c r="W40" s="51">
        <v>125.99671000000001</v>
      </c>
      <c r="X40" s="51">
        <v>606.33395999999993</v>
      </c>
      <c r="Y40" s="51">
        <v>1593315.2871499998</v>
      </c>
    </row>
    <row r="41" spans="1:25" x14ac:dyDescent="0.25">
      <c r="A41" s="46"/>
      <c r="B41" s="46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1"/>
    </row>
    <row r="42" spans="1:25" x14ac:dyDescent="0.25">
      <c r="A42" s="46">
        <v>2023</v>
      </c>
      <c r="B42" s="46" t="s">
        <v>12</v>
      </c>
      <c r="C42" s="51">
        <v>56040.331089999941</v>
      </c>
      <c r="D42" s="51">
        <v>125377.53119999997</v>
      </c>
      <c r="E42" s="51">
        <v>15676.512520000004</v>
      </c>
      <c r="F42" s="51">
        <v>113335.44494</v>
      </c>
      <c r="G42" s="51">
        <v>331856.12719000044</v>
      </c>
      <c r="H42" s="51">
        <v>146396.49843000004</v>
      </c>
      <c r="I42" s="51">
        <v>68848.371690000029</v>
      </c>
      <c r="J42" s="51">
        <v>2855.152619999998</v>
      </c>
      <c r="K42" s="51">
        <v>2297.309870000001</v>
      </c>
      <c r="L42" s="51">
        <v>17331.320569999982</v>
      </c>
      <c r="M42" s="51">
        <v>37887.281689999982</v>
      </c>
      <c r="N42" s="51">
        <v>9151.3848400000061</v>
      </c>
      <c r="O42" s="51">
        <v>15538.655389999996</v>
      </c>
      <c r="P42" s="51">
        <v>126.74639000000002</v>
      </c>
      <c r="Q42" s="51">
        <v>119934.37885000012</v>
      </c>
      <c r="R42" s="51">
        <v>420072.42076019954</v>
      </c>
      <c r="S42" s="51">
        <v>146841.61133000028</v>
      </c>
      <c r="T42" s="51">
        <v>21398.737529999969</v>
      </c>
      <c r="U42" s="51">
        <v>1.20774</v>
      </c>
      <c r="V42" s="51">
        <v>38701.198290000022</v>
      </c>
      <c r="W42" s="51">
        <v>9.2497000000000007</v>
      </c>
      <c r="X42" s="51">
        <v>754.47679000000005</v>
      </c>
      <c r="Y42" s="51">
        <f>SUM(C42:X42)</f>
        <v>1690431.9494202002</v>
      </c>
    </row>
    <row r="43" spans="1:25" x14ac:dyDescent="0.25">
      <c r="A43" s="46"/>
      <c r="B43" s="46" t="s">
        <v>13</v>
      </c>
      <c r="C43" s="51">
        <v>63944.935130000013</v>
      </c>
      <c r="D43" s="51">
        <v>83505.436959999992</v>
      </c>
      <c r="E43" s="51">
        <v>8007.0369000000001</v>
      </c>
      <c r="F43" s="51">
        <v>118166.65240000005</v>
      </c>
      <c r="G43" s="51">
        <v>132351.1766500001</v>
      </c>
      <c r="H43" s="51">
        <v>105163.48912999999</v>
      </c>
      <c r="I43" s="51">
        <v>58263.313139999984</v>
      </c>
      <c r="J43" s="51">
        <v>1859.6987399999996</v>
      </c>
      <c r="K43" s="51">
        <v>1491.5879500000001</v>
      </c>
      <c r="L43" s="51">
        <v>17241.619790000012</v>
      </c>
      <c r="M43" s="51">
        <v>30280.15363999999</v>
      </c>
      <c r="N43" s="51">
        <v>10058.382230000005</v>
      </c>
      <c r="O43" s="51">
        <v>12066.304650000004</v>
      </c>
      <c r="P43" s="51">
        <v>59.271860000000004</v>
      </c>
      <c r="Q43" s="51">
        <v>181522.09662000005</v>
      </c>
      <c r="R43" s="51">
        <v>397769.04620000016</v>
      </c>
      <c r="S43" s="51">
        <v>499592.22803999996</v>
      </c>
      <c r="T43" s="51">
        <v>31190.281129999981</v>
      </c>
      <c r="U43" s="51">
        <v>79.32423</v>
      </c>
      <c r="V43" s="51">
        <v>21980.154980000003</v>
      </c>
      <c r="W43" s="51">
        <v>41.757539999999999</v>
      </c>
      <c r="X43" s="51">
        <v>2399.6741499999994</v>
      </c>
      <c r="Y43" s="51">
        <f t="shared" ref="Y43:Y53" si="2">SUM(C43:X43)</f>
        <v>1777033.6220600002</v>
      </c>
    </row>
    <row r="44" spans="1:25" x14ac:dyDescent="0.25">
      <c r="A44" s="46"/>
      <c r="B44" s="46" t="s">
        <v>14</v>
      </c>
      <c r="C44" s="51">
        <v>66252.249050000013</v>
      </c>
      <c r="D44" s="51">
        <v>44125.955459999997</v>
      </c>
      <c r="E44" s="51">
        <v>7579.8258900000001</v>
      </c>
      <c r="F44" s="51">
        <v>125388.16596999997</v>
      </c>
      <c r="G44" s="51">
        <v>724283.03620999923</v>
      </c>
      <c r="H44" s="51">
        <v>167515.83572000003</v>
      </c>
      <c r="I44" s="51">
        <v>83925.531050000194</v>
      </c>
      <c r="J44" s="51">
        <v>2512.9235300000009</v>
      </c>
      <c r="K44" s="51">
        <v>1793.8872600000007</v>
      </c>
      <c r="L44" s="51">
        <v>22653.071559999986</v>
      </c>
      <c r="M44" s="51">
        <v>43994.508790000007</v>
      </c>
      <c r="N44" s="51">
        <v>11466.608339999977</v>
      </c>
      <c r="O44" s="51">
        <v>15659.959009999995</v>
      </c>
      <c r="P44" s="51">
        <v>194.55857999999989</v>
      </c>
      <c r="Q44" s="51">
        <v>153204.08107999971</v>
      </c>
      <c r="R44" s="51">
        <v>405162.96932999929</v>
      </c>
      <c r="S44" s="51">
        <v>124869.25064999999</v>
      </c>
      <c r="T44" s="51">
        <v>29535.567159999984</v>
      </c>
      <c r="U44" s="51">
        <v>1455.77028</v>
      </c>
      <c r="V44" s="51">
        <v>23744.46625000003</v>
      </c>
      <c r="W44" s="51">
        <v>53.358270000000005</v>
      </c>
      <c r="X44" s="51">
        <v>2765.4005599999991</v>
      </c>
      <c r="Y44" s="51">
        <f t="shared" si="2"/>
        <v>2058136.9799999988</v>
      </c>
    </row>
    <row r="45" spans="1:25" x14ac:dyDescent="0.25">
      <c r="A45" s="46"/>
      <c r="B45" s="46" t="s">
        <v>15</v>
      </c>
      <c r="C45" s="51">
        <v>50358.253870000015</v>
      </c>
      <c r="D45" s="51">
        <v>88371.587260000015</v>
      </c>
      <c r="E45" s="51">
        <v>14786.721069999996</v>
      </c>
      <c r="F45" s="51">
        <v>125694.84122999998</v>
      </c>
      <c r="G45" s="51">
        <v>236641.36154000001</v>
      </c>
      <c r="H45" s="51">
        <v>155899.13146999999</v>
      </c>
      <c r="I45" s="51">
        <v>82210.074319999956</v>
      </c>
      <c r="J45" s="51">
        <v>3005.675470000002</v>
      </c>
      <c r="K45" s="51">
        <v>1332.9118300000011</v>
      </c>
      <c r="L45" s="51">
        <v>20197.195990000011</v>
      </c>
      <c r="M45" s="51">
        <v>32879.637380000015</v>
      </c>
      <c r="N45" s="51">
        <v>9762.4418400000068</v>
      </c>
      <c r="O45" s="51">
        <v>14837.313200000001</v>
      </c>
      <c r="P45" s="51">
        <v>4328.0978399999904</v>
      </c>
      <c r="Q45" s="51">
        <v>119625.65864999992</v>
      </c>
      <c r="R45" s="51">
        <v>382537.00884999981</v>
      </c>
      <c r="S45" s="51">
        <v>208218.22759000049</v>
      </c>
      <c r="T45" s="51">
        <v>19485.890699999989</v>
      </c>
      <c r="U45" s="51">
        <v>0</v>
      </c>
      <c r="V45" s="51">
        <v>25989.363933999994</v>
      </c>
      <c r="W45" s="51">
        <v>33.691759999999995</v>
      </c>
      <c r="X45" s="51">
        <v>904.13618000000008</v>
      </c>
      <c r="Y45" s="51">
        <f t="shared" si="2"/>
        <v>1597099.2219740001</v>
      </c>
    </row>
    <row r="46" spans="1:25" x14ac:dyDescent="0.25">
      <c r="A46" s="46"/>
      <c r="B46" s="46" t="s">
        <v>16</v>
      </c>
      <c r="C46" s="51">
        <v>64798.679979999986</v>
      </c>
      <c r="D46" s="51">
        <v>169597.30200999998</v>
      </c>
      <c r="E46" s="51">
        <v>10856.766319999993</v>
      </c>
      <c r="F46" s="51">
        <v>91348.86669000001</v>
      </c>
      <c r="G46" s="51">
        <v>467922.00737000012</v>
      </c>
      <c r="H46" s="51">
        <v>140319.78290999995</v>
      </c>
      <c r="I46" s="51">
        <v>76639.270509999988</v>
      </c>
      <c r="J46" s="51">
        <v>4191.7979299999988</v>
      </c>
      <c r="K46" s="51">
        <v>4313.0408299999972</v>
      </c>
      <c r="L46" s="51">
        <v>23838.144419999997</v>
      </c>
      <c r="M46" s="51">
        <v>46959.504809999984</v>
      </c>
      <c r="N46" s="51">
        <v>13932.058759999987</v>
      </c>
      <c r="O46" s="51">
        <v>15498.22934</v>
      </c>
      <c r="P46" s="51">
        <v>139.0449100000001</v>
      </c>
      <c r="Q46" s="51">
        <v>200780.47837999999</v>
      </c>
      <c r="R46" s="51">
        <v>422906.77923999913</v>
      </c>
      <c r="S46" s="51">
        <v>198329.83886000025</v>
      </c>
      <c r="T46" s="51">
        <v>25742.535729999952</v>
      </c>
      <c r="U46" s="51">
        <v>0</v>
      </c>
      <c r="V46" s="51">
        <v>32240.979879999999</v>
      </c>
      <c r="W46" s="51">
        <v>40.530300000000004</v>
      </c>
      <c r="X46" s="51">
        <v>743.84497999999985</v>
      </c>
      <c r="Y46" s="51">
        <f t="shared" si="2"/>
        <v>2011139.4841599993</v>
      </c>
    </row>
    <row r="47" spans="1:25" x14ac:dyDescent="0.25">
      <c r="A47" s="46"/>
      <c r="B47" s="46" t="s">
        <v>17</v>
      </c>
      <c r="C47" s="51">
        <v>58546.972290000005</v>
      </c>
      <c r="D47" s="51">
        <v>115820.59526999995</v>
      </c>
      <c r="E47" s="51">
        <v>5603.9250300000022</v>
      </c>
      <c r="F47" s="51">
        <v>107672.11050999995</v>
      </c>
      <c r="G47" s="51">
        <v>273324.69246000017</v>
      </c>
      <c r="H47" s="51">
        <v>103524.62228</v>
      </c>
      <c r="I47" s="51">
        <v>77364.539999999877</v>
      </c>
      <c r="J47" s="51">
        <v>3487.567750000002</v>
      </c>
      <c r="K47" s="51">
        <v>5096.3490000000038</v>
      </c>
      <c r="L47" s="51">
        <v>21222.116340000022</v>
      </c>
      <c r="M47" s="51">
        <v>49802.691370000008</v>
      </c>
      <c r="N47" s="51">
        <v>10434.53008</v>
      </c>
      <c r="O47" s="51">
        <v>18018.955039999986</v>
      </c>
      <c r="P47" s="51">
        <v>176.69875000000002</v>
      </c>
      <c r="Q47" s="51">
        <v>160400.29763000004</v>
      </c>
      <c r="R47" s="51">
        <v>422954.96540999849</v>
      </c>
      <c r="S47" s="51">
        <v>185715.4537400004</v>
      </c>
      <c r="T47" s="51">
        <v>21378.158919999991</v>
      </c>
      <c r="U47" s="51">
        <v>295.97391000000005</v>
      </c>
      <c r="V47" s="51">
        <v>30891.521599999993</v>
      </c>
      <c r="W47" s="51">
        <v>72.008849999999995</v>
      </c>
      <c r="X47" s="51">
        <v>1162.1542200000001</v>
      </c>
      <c r="Y47" s="51">
        <f t="shared" si="2"/>
        <v>1672966.9004499994</v>
      </c>
    </row>
    <row r="48" spans="1:25" x14ac:dyDescent="0.25">
      <c r="A48" s="46"/>
      <c r="B48" s="46" t="s">
        <v>18</v>
      </c>
      <c r="C48" s="51">
        <v>66810.771960000013</v>
      </c>
      <c r="D48" s="51">
        <v>118290.85735000002</v>
      </c>
      <c r="E48" s="51">
        <v>8700.9838299999992</v>
      </c>
      <c r="F48" s="51">
        <v>90736.721250000002</v>
      </c>
      <c r="G48" s="51">
        <v>215617.55505</v>
      </c>
      <c r="H48" s="51">
        <v>148018.99316000001</v>
      </c>
      <c r="I48" s="51">
        <v>78461.014500000165</v>
      </c>
      <c r="J48" s="51">
        <v>3725.7644100000002</v>
      </c>
      <c r="K48" s="51">
        <v>2199.1828500000033</v>
      </c>
      <c r="L48" s="51">
        <v>30727.170170000016</v>
      </c>
      <c r="M48" s="51">
        <v>40281.276729999998</v>
      </c>
      <c r="N48" s="51">
        <v>12925.679150000004</v>
      </c>
      <c r="O48" s="51">
        <v>19976.336629999994</v>
      </c>
      <c r="P48" s="51">
        <v>172.38826999999984</v>
      </c>
      <c r="Q48" s="51">
        <v>201015.66089000026</v>
      </c>
      <c r="R48" s="51">
        <v>503553.00893999933</v>
      </c>
      <c r="S48" s="51">
        <v>216627.96206000002</v>
      </c>
      <c r="T48" s="51">
        <v>24652.159230000001</v>
      </c>
      <c r="U48" s="51">
        <v>294.28783000000004</v>
      </c>
      <c r="V48" s="51">
        <v>37333.410779999962</v>
      </c>
      <c r="W48" s="51">
        <v>27.136819999999997</v>
      </c>
      <c r="X48" s="51">
        <v>923.05707999999993</v>
      </c>
      <c r="Y48" s="51">
        <f t="shared" si="2"/>
        <v>1821071.37894</v>
      </c>
    </row>
    <row r="49" spans="1:26" x14ac:dyDescent="0.25">
      <c r="A49" s="46"/>
      <c r="B49" s="46" t="s">
        <v>19</v>
      </c>
      <c r="C49" s="51">
        <v>75092.63036000001</v>
      </c>
      <c r="D49" s="51">
        <v>56392.006189999978</v>
      </c>
      <c r="E49" s="51">
        <v>11468.399530000001</v>
      </c>
      <c r="F49" s="51">
        <v>115885.53729000001</v>
      </c>
      <c r="G49" s="51">
        <v>229005.27246999988</v>
      </c>
      <c r="H49" s="51">
        <v>139494.17711000002</v>
      </c>
      <c r="I49" s="51">
        <v>89790.631010000128</v>
      </c>
      <c r="J49" s="51">
        <v>3709.7412299999983</v>
      </c>
      <c r="K49" s="51">
        <v>1889.4398500000002</v>
      </c>
      <c r="L49" s="51">
        <v>45913.35492000002</v>
      </c>
      <c r="M49" s="51">
        <v>42449.071870000007</v>
      </c>
      <c r="N49" s="51">
        <v>12553.696720000004</v>
      </c>
      <c r="O49" s="51">
        <v>22522.896249999983</v>
      </c>
      <c r="P49" s="51">
        <v>238.92467999999997</v>
      </c>
      <c r="Q49" s="51">
        <v>160738.16903999986</v>
      </c>
      <c r="R49" s="51">
        <v>510758.63083999982</v>
      </c>
      <c r="S49" s="51">
        <v>207012.35393000068</v>
      </c>
      <c r="T49" s="51">
        <v>28745.201619999967</v>
      </c>
      <c r="U49" s="51">
        <v>11.50939</v>
      </c>
      <c r="V49" s="51">
        <v>37759.398770000014</v>
      </c>
      <c r="W49" s="51">
        <v>39.781659999999995</v>
      </c>
      <c r="X49" s="51">
        <v>725.51224000000025</v>
      </c>
      <c r="Y49" s="51">
        <f t="shared" si="2"/>
        <v>1792196.3369700008</v>
      </c>
    </row>
    <row r="50" spans="1:26" x14ac:dyDescent="0.25">
      <c r="A50" s="46"/>
      <c r="B50" s="46" t="s">
        <v>20</v>
      </c>
      <c r="C50" s="51">
        <v>81394.082170000096</v>
      </c>
      <c r="D50" s="51">
        <v>101491.89293999999</v>
      </c>
      <c r="E50" s="51">
        <v>7249.0025799999985</v>
      </c>
      <c r="F50" s="51">
        <v>98858.242229999974</v>
      </c>
      <c r="G50" s="51">
        <v>333023.79839000024</v>
      </c>
      <c r="H50" s="51">
        <v>118397.02780000003</v>
      </c>
      <c r="I50" s="51">
        <v>84550.323289999942</v>
      </c>
      <c r="J50" s="51">
        <v>3007.9267399999994</v>
      </c>
      <c r="K50" s="51">
        <v>2211.7707799999985</v>
      </c>
      <c r="L50" s="51">
        <v>51301.045199999979</v>
      </c>
      <c r="M50" s="51">
        <v>33171.804260000026</v>
      </c>
      <c r="N50" s="51">
        <v>9588.7483500000035</v>
      </c>
      <c r="O50" s="51">
        <v>11769.423750000002</v>
      </c>
      <c r="P50" s="51">
        <v>353.2430599999999</v>
      </c>
      <c r="Q50" s="51">
        <v>109806.20315000006</v>
      </c>
      <c r="R50" s="51">
        <v>386942.37080000091</v>
      </c>
      <c r="S50" s="51">
        <v>210421.38570000016</v>
      </c>
      <c r="T50" s="51">
        <v>21889.192099999971</v>
      </c>
      <c r="U50" s="51">
        <v>159.21850000000001</v>
      </c>
      <c r="V50" s="51">
        <v>42358.91946999995</v>
      </c>
      <c r="W50" s="51">
        <v>32.557789999999997</v>
      </c>
      <c r="X50" s="51">
        <v>735.69013999999993</v>
      </c>
      <c r="Y50" s="51">
        <f t="shared" si="2"/>
        <v>1708713.8691900012</v>
      </c>
    </row>
    <row r="51" spans="1:26" x14ac:dyDescent="0.25">
      <c r="A51" s="46"/>
      <c r="B51" s="46" t="s">
        <v>21</v>
      </c>
      <c r="C51" s="51">
        <v>75439.607280000026</v>
      </c>
      <c r="D51" s="51">
        <v>180534.03528000007</v>
      </c>
      <c r="E51" s="51">
        <v>11081.004640000005</v>
      </c>
      <c r="F51" s="51">
        <v>103657.97765999993</v>
      </c>
      <c r="G51" s="51">
        <v>434447.02712999901</v>
      </c>
      <c r="H51" s="51">
        <v>143011.53221999996</v>
      </c>
      <c r="I51" s="51">
        <v>82160.021969999754</v>
      </c>
      <c r="J51" s="51">
        <v>3195.0382400000008</v>
      </c>
      <c r="K51" s="51">
        <v>3641.5895299999979</v>
      </c>
      <c r="L51" s="51">
        <v>33910.771850000012</v>
      </c>
      <c r="M51" s="51">
        <v>41783.783900000009</v>
      </c>
      <c r="N51" s="51">
        <v>11594.268939999996</v>
      </c>
      <c r="O51" s="51">
        <v>14565.532710000009</v>
      </c>
      <c r="P51" s="51">
        <v>767.75898999999947</v>
      </c>
      <c r="Q51" s="51">
        <v>143946.35826000039</v>
      </c>
      <c r="R51" s="51">
        <v>447576.64802000002</v>
      </c>
      <c r="S51" s="51">
        <v>220828.76822999973</v>
      </c>
      <c r="T51" s="51">
        <v>22261.446029999985</v>
      </c>
      <c r="U51" s="51">
        <v>6.8521400000000003</v>
      </c>
      <c r="V51" s="51">
        <v>44206.447409999993</v>
      </c>
      <c r="W51" s="51">
        <v>6.9772799999999995</v>
      </c>
      <c r="X51" s="51">
        <v>1732.6500300000007</v>
      </c>
      <c r="Y51" s="51">
        <f t="shared" si="2"/>
        <v>2020356.0977399987</v>
      </c>
    </row>
    <row r="52" spans="1:26" x14ac:dyDescent="0.25">
      <c r="A52" s="46"/>
      <c r="B52" s="46" t="s">
        <v>22</v>
      </c>
      <c r="C52" s="51">
        <v>103634.82705999997</v>
      </c>
      <c r="D52" s="51">
        <v>149095.05307999995</v>
      </c>
      <c r="E52" s="51">
        <v>13037.12273000001</v>
      </c>
      <c r="F52" s="51">
        <v>123474.34011999992</v>
      </c>
      <c r="G52" s="51">
        <v>550733.22919000022</v>
      </c>
      <c r="H52" s="51">
        <v>123814.37705999998</v>
      </c>
      <c r="I52" s="51">
        <v>87621.058439999993</v>
      </c>
      <c r="J52" s="51">
        <v>5131.1184100000046</v>
      </c>
      <c r="K52" s="51">
        <v>1700.6136099999981</v>
      </c>
      <c r="L52" s="51">
        <v>31074.915470000004</v>
      </c>
      <c r="M52" s="51">
        <v>48365.172450000035</v>
      </c>
      <c r="N52" s="51">
        <v>14320.973490000004</v>
      </c>
      <c r="O52" s="51">
        <v>14684.558489999998</v>
      </c>
      <c r="P52" s="51">
        <v>2809.1349800000007</v>
      </c>
      <c r="Q52" s="51">
        <v>144880.16925999994</v>
      </c>
      <c r="R52" s="51">
        <v>555659.25051999965</v>
      </c>
      <c r="S52" s="51">
        <v>185053.16095000022</v>
      </c>
      <c r="T52" s="51">
        <v>25002.429800000031</v>
      </c>
      <c r="U52" s="51">
        <v>464.38496999999995</v>
      </c>
      <c r="V52" s="51">
        <v>36038.180460000003</v>
      </c>
      <c r="W52" s="51">
        <v>15.68357</v>
      </c>
      <c r="X52" s="51">
        <v>2642.1627799999997</v>
      </c>
      <c r="Y52" s="51">
        <f t="shared" si="2"/>
        <v>2219251.9168899995</v>
      </c>
    </row>
    <row r="53" spans="1:26" x14ac:dyDescent="0.25">
      <c r="A53" s="46"/>
      <c r="B53" s="46" t="s">
        <v>23</v>
      </c>
      <c r="C53" s="51">
        <v>68255.98901999995</v>
      </c>
      <c r="D53" s="51">
        <v>188168.77538000012</v>
      </c>
      <c r="E53" s="51">
        <v>12282.033320000002</v>
      </c>
      <c r="F53" s="51">
        <v>115464.82083000007</v>
      </c>
      <c r="G53" s="51">
        <v>208000.74032999994</v>
      </c>
      <c r="H53" s="51">
        <v>132741.03253999996</v>
      </c>
      <c r="I53" s="51">
        <v>88972.181419999935</v>
      </c>
      <c r="J53" s="51">
        <v>4161.6667300000045</v>
      </c>
      <c r="K53" s="51">
        <v>3224.8000000000006</v>
      </c>
      <c r="L53" s="51">
        <v>48160.456839999977</v>
      </c>
      <c r="M53" s="51">
        <v>45730.273829999969</v>
      </c>
      <c r="N53" s="51">
        <v>11222.885140000008</v>
      </c>
      <c r="O53" s="51">
        <v>14679.806010000002</v>
      </c>
      <c r="P53" s="51">
        <v>534.30651999999998</v>
      </c>
      <c r="Q53" s="51">
        <v>160297.95026999977</v>
      </c>
      <c r="R53" s="51">
        <v>519157.00934999931</v>
      </c>
      <c r="S53" s="51">
        <v>233645.54049999957</v>
      </c>
      <c r="T53" s="51">
        <v>27112.386209999993</v>
      </c>
      <c r="U53" s="51">
        <v>0</v>
      </c>
      <c r="V53" s="51">
        <v>34810.266469999951</v>
      </c>
      <c r="W53" s="51">
        <v>9.3348399999999998</v>
      </c>
      <c r="X53" s="51">
        <v>426.25256000000002</v>
      </c>
      <c r="Y53" s="51">
        <f t="shared" si="2"/>
        <v>1917058.5081099984</v>
      </c>
    </row>
    <row r="54" spans="1:26" x14ac:dyDescent="0.25">
      <c r="A54" s="46"/>
      <c r="B54" s="46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1:26" x14ac:dyDescent="0.25">
      <c r="A55" s="46">
        <v>2024</v>
      </c>
      <c r="B55" s="46" t="s">
        <v>12</v>
      </c>
      <c r="C55" s="26">
        <v>72506.904089999982</v>
      </c>
      <c r="D55" s="26">
        <v>158601.5021199999</v>
      </c>
      <c r="E55" s="26">
        <v>14488.345069999998</v>
      </c>
      <c r="F55" s="26">
        <v>136225.79629000006</v>
      </c>
      <c r="G55" s="26">
        <v>434541.98385999963</v>
      </c>
      <c r="H55" s="26">
        <v>156013.50291000001</v>
      </c>
      <c r="I55" s="26">
        <v>101353.54085999973</v>
      </c>
      <c r="J55" s="26">
        <v>4837.2721300000048</v>
      </c>
      <c r="K55" s="26">
        <v>1650.2028099999989</v>
      </c>
      <c r="L55" s="26">
        <v>33744.494680000025</v>
      </c>
      <c r="M55" s="26">
        <v>49279.553020000014</v>
      </c>
      <c r="N55" s="26">
        <v>13341.20531000001</v>
      </c>
      <c r="O55" s="26">
        <v>14330.245250000005</v>
      </c>
      <c r="P55" s="26">
        <v>256.59295999999989</v>
      </c>
      <c r="Q55" s="26">
        <v>195679.58733999997</v>
      </c>
      <c r="R55" s="26">
        <v>527152.22359000146</v>
      </c>
      <c r="S55" s="26">
        <v>187790.50995999985</v>
      </c>
      <c r="T55" s="26">
        <v>54729.505739999957</v>
      </c>
      <c r="U55" s="26">
        <v>27.387060000000002</v>
      </c>
      <c r="V55" s="26">
        <v>43257.210969999956</v>
      </c>
      <c r="W55" s="26">
        <v>17.918479999999999</v>
      </c>
      <c r="X55" s="26">
        <v>1465.1586499999999</v>
      </c>
      <c r="Y55" s="26">
        <v>2201290.6431500008</v>
      </c>
      <c r="Z55" s="52"/>
    </row>
    <row r="56" spans="1:26" x14ac:dyDescent="0.25">
      <c r="A56" s="46"/>
      <c r="B56" s="46" t="s">
        <v>13</v>
      </c>
      <c r="C56" s="26">
        <v>59843.394829999954</v>
      </c>
      <c r="D56" s="26">
        <v>67523.17028000002</v>
      </c>
      <c r="E56" s="26">
        <v>12792.34751</v>
      </c>
      <c r="F56" s="26">
        <v>103267.34514999998</v>
      </c>
      <c r="G56" s="26">
        <v>469199.19206000003</v>
      </c>
      <c r="H56" s="26">
        <v>126003.10100200004</v>
      </c>
      <c r="I56" s="26">
        <v>69034.354689999993</v>
      </c>
      <c r="J56" s="26">
        <v>2764.9971300000002</v>
      </c>
      <c r="K56" s="26">
        <v>2147.0867300000009</v>
      </c>
      <c r="L56" s="26">
        <v>21606.951710000005</v>
      </c>
      <c r="M56" s="26">
        <v>36288.545569999973</v>
      </c>
      <c r="N56" s="26">
        <v>11974.966620000017</v>
      </c>
      <c r="O56" s="26">
        <v>12799.575279999999</v>
      </c>
      <c r="P56" s="26">
        <v>131.66004000000004</v>
      </c>
      <c r="Q56" s="26">
        <v>151776.99694000024</v>
      </c>
      <c r="R56" s="26">
        <v>415409.86335099995</v>
      </c>
      <c r="S56" s="26">
        <v>188480.06517999995</v>
      </c>
      <c r="T56" s="26">
        <v>30162.908820000037</v>
      </c>
      <c r="U56" s="26">
        <v>506.72592000000003</v>
      </c>
      <c r="V56" s="26">
        <v>35811.608500000009</v>
      </c>
      <c r="W56" s="26">
        <v>0.86944999999999995</v>
      </c>
      <c r="X56" s="26">
        <v>2254.53287</v>
      </c>
      <c r="Y56" s="26">
        <v>1819780.2596330005</v>
      </c>
      <c r="Z56" s="52"/>
    </row>
    <row r="57" spans="1:26" x14ac:dyDescent="0.25">
      <c r="A57" s="46"/>
      <c r="B57" s="46" t="s">
        <v>14</v>
      </c>
      <c r="C57" s="26">
        <v>53579.453669999952</v>
      </c>
      <c r="D57" s="26">
        <v>81393.185079999996</v>
      </c>
      <c r="E57" s="26">
        <v>11618.710879999995</v>
      </c>
      <c r="F57" s="26">
        <v>130394.72777999996</v>
      </c>
      <c r="G57" s="26">
        <v>316290.53320000041</v>
      </c>
      <c r="H57" s="26">
        <v>118335.47461000002</v>
      </c>
      <c r="I57" s="26">
        <v>76955.45263999993</v>
      </c>
      <c r="J57" s="26">
        <v>2743.8504100000018</v>
      </c>
      <c r="K57" s="26">
        <v>1072.4126999999992</v>
      </c>
      <c r="L57" s="26">
        <v>29314.171240000011</v>
      </c>
      <c r="M57" s="26">
        <v>33830.523579999986</v>
      </c>
      <c r="N57" s="26">
        <v>9117.9438899999968</v>
      </c>
      <c r="O57" s="26">
        <v>9816.820800000005</v>
      </c>
      <c r="P57" s="26">
        <v>115.73051999999993</v>
      </c>
      <c r="Q57" s="26">
        <v>150880.28853000008</v>
      </c>
      <c r="R57" s="26">
        <v>406644.7805999986</v>
      </c>
      <c r="S57" s="26">
        <v>216397.18835000045</v>
      </c>
      <c r="T57" s="26">
        <v>32644.025249999944</v>
      </c>
      <c r="U57" s="26">
        <v>3.1575700000000002</v>
      </c>
      <c r="V57" s="26">
        <v>25609.262479999994</v>
      </c>
      <c r="W57" s="26">
        <v>12.850700000000002</v>
      </c>
      <c r="X57" s="26">
        <v>4414.8416100000004</v>
      </c>
      <c r="Y57" s="26">
        <v>1711185.3860899995</v>
      </c>
      <c r="Z57" s="52"/>
    </row>
    <row r="58" spans="1:26" x14ac:dyDescent="0.25">
      <c r="A58" s="46"/>
      <c r="B58" s="46" t="s">
        <v>15</v>
      </c>
      <c r="C58" s="26">
        <v>82638.885210000008</v>
      </c>
      <c r="D58" s="26">
        <v>158167.38009999995</v>
      </c>
      <c r="E58" s="26">
        <v>10106.669419999993</v>
      </c>
      <c r="F58" s="26">
        <v>117089.99754000004</v>
      </c>
      <c r="G58" s="26">
        <v>341320.3000499999</v>
      </c>
      <c r="H58" s="26">
        <v>137538.7795</v>
      </c>
      <c r="I58" s="26">
        <v>109236.50929000018</v>
      </c>
      <c r="J58" s="26">
        <v>3331.6773000000035</v>
      </c>
      <c r="K58" s="26">
        <v>2351.4753399999995</v>
      </c>
      <c r="L58" s="26">
        <v>34059.381899999942</v>
      </c>
      <c r="M58" s="26">
        <v>37994.313429999995</v>
      </c>
      <c r="N58" s="26">
        <v>13692.602779999999</v>
      </c>
      <c r="O58" s="26">
        <v>11957.582019999998</v>
      </c>
      <c r="P58" s="26">
        <v>4691.1755100000046</v>
      </c>
      <c r="Q58" s="26">
        <v>173614.20681999993</v>
      </c>
      <c r="R58" s="26">
        <v>439407.81976000051</v>
      </c>
      <c r="S58" s="26">
        <v>187869.90753999943</v>
      </c>
      <c r="T58" s="26">
        <v>22236.229859999963</v>
      </c>
      <c r="U58" s="26">
        <v>336.95339999999999</v>
      </c>
      <c r="V58" s="26">
        <v>28711.669530000021</v>
      </c>
      <c r="W58" s="26">
        <v>6.3709100000000003</v>
      </c>
      <c r="X58" s="26">
        <v>3289.831979999999</v>
      </c>
      <c r="Y58" s="26">
        <v>1919649.7191899999</v>
      </c>
      <c r="Z58" s="52"/>
    </row>
    <row r="59" spans="1:26" x14ac:dyDescent="0.25">
      <c r="A59" s="46"/>
      <c r="B59" s="46" t="s">
        <v>16</v>
      </c>
      <c r="C59" s="26">
        <v>71385.631719999932</v>
      </c>
      <c r="D59" s="26">
        <v>130454.98467000001</v>
      </c>
      <c r="E59" s="26">
        <v>10398.946539999997</v>
      </c>
      <c r="F59" s="26">
        <v>108015.38909000001</v>
      </c>
      <c r="G59" s="26">
        <v>397758.61293999961</v>
      </c>
      <c r="H59" s="26">
        <v>145880.05902000004</v>
      </c>
      <c r="I59" s="26">
        <v>105168.21317999986</v>
      </c>
      <c r="J59" s="26">
        <v>4445.7201899999955</v>
      </c>
      <c r="K59" s="26">
        <v>2739.1856400000001</v>
      </c>
      <c r="L59" s="26">
        <v>31034.644349999984</v>
      </c>
      <c r="M59" s="26">
        <v>46273.81029999999</v>
      </c>
      <c r="N59" s="26">
        <v>12967.614740000001</v>
      </c>
      <c r="O59" s="26">
        <v>16510.824000000001</v>
      </c>
      <c r="P59" s="26">
        <v>272.37301999999988</v>
      </c>
      <c r="Q59" s="26">
        <v>184867.39140000023</v>
      </c>
      <c r="R59" s="26">
        <v>517635.51255999901</v>
      </c>
      <c r="S59" s="26">
        <v>331767.95806999994</v>
      </c>
      <c r="T59" s="26">
        <v>36499.888780000016</v>
      </c>
      <c r="U59" s="26">
        <v>56.798209999999997</v>
      </c>
      <c r="V59" s="26">
        <v>42507.628510000039</v>
      </c>
      <c r="W59" s="26">
        <v>11.29486</v>
      </c>
      <c r="X59" s="26">
        <v>1829.6989899999999</v>
      </c>
      <c r="Y59" s="26">
        <v>2198482.1807799991</v>
      </c>
      <c r="Z59" s="52"/>
    </row>
    <row r="60" spans="1:26" x14ac:dyDescent="0.25">
      <c r="A60" s="46"/>
      <c r="B60" s="46" t="s">
        <v>17</v>
      </c>
      <c r="C60" s="26">
        <v>51472.788249999969</v>
      </c>
      <c r="D60" s="26">
        <v>67241.208929999993</v>
      </c>
      <c r="E60" s="26">
        <v>13123.594889999998</v>
      </c>
      <c r="F60" s="26">
        <v>107422.68231000002</v>
      </c>
      <c r="G60" s="26">
        <v>414402.21300999977</v>
      </c>
      <c r="H60" s="26">
        <v>135659.36957000001</v>
      </c>
      <c r="I60" s="26">
        <v>83402.50629999995</v>
      </c>
      <c r="J60" s="26">
        <v>3135.1210199999969</v>
      </c>
      <c r="K60" s="26">
        <v>2602.1523700000002</v>
      </c>
      <c r="L60" s="26">
        <v>30340.849809999989</v>
      </c>
      <c r="M60" s="26">
        <v>40283.856400000004</v>
      </c>
      <c r="N60" s="26">
        <v>12884.48702000001</v>
      </c>
      <c r="O60" s="26">
        <v>14833.991650000002</v>
      </c>
      <c r="P60" s="26">
        <v>4642.4537799999989</v>
      </c>
      <c r="Q60" s="26">
        <v>146197.73838999995</v>
      </c>
      <c r="R60" s="26">
        <v>515344.63242160022</v>
      </c>
      <c r="S60" s="26">
        <v>302154.35011000012</v>
      </c>
      <c r="T60" s="26">
        <v>40006.847160000012</v>
      </c>
      <c r="U60" s="26">
        <v>0</v>
      </c>
      <c r="V60" s="26">
        <v>337597.91951000009</v>
      </c>
      <c r="W60" s="26">
        <v>295.92115999999999</v>
      </c>
      <c r="X60" s="26">
        <v>1429.0916100000004</v>
      </c>
      <c r="Y60" s="26">
        <v>2324473.7756715999</v>
      </c>
      <c r="Z60" s="52"/>
    </row>
    <row r="61" spans="1:26" x14ac:dyDescent="0.25">
      <c r="A61" s="46"/>
      <c r="B61" s="46" t="s">
        <v>18</v>
      </c>
      <c r="C61" s="26">
        <v>70792.586619999958</v>
      </c>
      <c r="D61" s="26">
        <v>115181.99160999995</v>
      </c>
      <c r="E61" s="26">
        <v>15179.569450000008</v>
      </c>
      <c r="F61" s="26">
        <v>140892.36255999998</v>
      </c>
      <c r="G61" s="26">
        <v>474349.88929000014</v>
      </c>
      <c r="H61" s="26">
        <v>159143.30589000002</v>
      </c>
      <c r="I61" s="26">
        <v>98467.880230000155</v>
      </c>
      <c r="J61" s="26">
        <v>4237.7235399999954</v>
      </c>
      <c r="K61" s="26">
        <v>2207.9786000000008</v>
      </c>
      <c r="L61" s="26">
        <v>52970.011569999995</v>
      </c>
      <c r="M61" s="26">
        <v>46581.865409999984</v>
      </c>
      <c r="N61" s="26">
        <v>14843.7965</v>
      </c>
      <c r="O61" s="26">
        <v>17443.052419999993</v>
      </c>
      <c r="P61" s="26">
        <v>214.5235899999999</v>
      </c>
      <c r="Q61" s="26">
        <v>173578.5967599999</v>
      </c>
      <c r="R61" s="26">
        <v>481101.48601000273</v>
      </c>
      <c r="S61" s="26">
        <v>256378.50850000011</v>
      </c>
      <c r="T61" s="26">
        <v>36713.604580000007</v>
      </c>
      <c r="U61" s="26">
        <v>1197.9356099999998</v>
      </c>
      <c r="V61" s="26">
        <v>59144.825619999916</v>
      </c>
      <c r="W61" s="26">
        <v>50.947099999999999</v>
      </c>
      <c r="X61" s="26">
        <v>2005.0757999999996</v>
      </c>
      <c r="Y61" s="26">
        <v>2222677.5172600034</v>
      </c>
      <c r="Z61" s="52"/>
    </row>
    <row r="62" spans="1:26" x14ac:dyDescent="0.25">
      <c r="A62" s="46"/>
      <c r="B62" s="46" t="s">
        <v>19</v>
      </c>
      <c r="C62" s="26">
        <v>79356.079249999995</v>
      </c>
      <c r="D62" s="26">
        <v>80345.572149999978</v>
      </c>
      <c r="E62" s="26">
        <v>19691.093349999999</v>
      </c>
      <c r="F62" s="26">
        <v>150778.38334000006</v>
      </c>
      <c r="G62" s="26">
        <v>371894.76019000023</v>
      </c>
      <c r="H62" s="26">
        <v>164615.23197999995</v>
      </c>
      <c r="I62" s="26">
        <v>108316.50510999969</v>
      </c>
      <c r="J62" s="26">
        <v>4904.8651300000001</v>
      </c>
      <c r="K62" s="26">
        <v>3058.748410000002</v>
      </c>
      <c r="L62" s="26">
        <v>34916.269100000012</v>
      </c>
      <c r="M62" s="26">
        <v>45894.92598</v>
      </c>
      <c r="N62" s="26">
        <v>11395.959830000016</v>
      </c>
      <c r="O62" s="26">
        <v>21728.654610000005</v>
      </c>
      <c r="P62" s="26">
        <v>6487.1227199999939</v>
      </c>
      <c r="Q62" s="26">
        <v>220883.12534999999</v>
      </c>
      <c r="R62" s="26">
        <v>511493.07619999978</v>
      </c>
      <c r="S62" s="26">
        <v>290059.08109000005</v>
      </c>
      <c r="T62" s="26">
        <v>26064.877650000017</v>
      </c>
      <c r="U62" s="26">
        <v>595.77234999999996</v>
      </c>
      <c r="V62" s="26">
        <v>39138.51219999999</v>
      </c>
      <c r="W62" s="26">
        <v>51.750160000000008</v>
      </c>
      <c r="X62" s="26">
        <v>1482.9859600000002</v>
      </c>
      <c r="Y62" s="26">
        <v>2193153.3521100003</v>
      </c>
      <c r="Z62" s="52"/>
    </row>
    <row r="63" spans="1:26" x14ac:dyDescent="0.25">
      <c r="A63" s="46"/>
      <c r="B63" s="46" t="s">
        <v>20</v>
      </c>
      <c r="C63" s="26">
        <v>83014.14926999998</v>
      </c>
      <c r="D63" s="26">
        <v>130889.24072999999</v>
      </c>
      <c r="E63" s="26">
        <v>22775.821779999998</v>
      </c>
      <c r="F63" s="26">
        <v>148015.13667999997</v>
      </c>
      <c r="G63" s="26">
        <v>361141.79296000017</v>
      </c>
      <c r="H63" s="26">
        <v>146692.92529999997</v>
      </c>
      <c r="I63" s="26">
        <v>103158.07788999997</v>
      </c>
      <c r="J63" s="26">
        <v>4135.1631400000024</v>
      </c>
      <c r="K63" s="26">
        <v>2143.2144299999982</v>
      </c>
      <c r="L63" s="26">
        <v>30437.333839999985</v>
      </c>
      <c r="M63" s="26">
        <v>50882.419409999951</v>
      </c>
      <c r="N63" s="26">
        <v>12403.459020000006</v>
      </c>
      <c r="O63" s="26">
        <v>23972.58395</v>
      </c>
      <c r="P63" s="26">
        <v>221.06207999999992</v>
      </c>
      <c r="Q63" s="26">
        <v>183552.85920999965</v>
      </c>
      <c r="R63" s="26">
        <v>512077.99021000176</v>
      </c>
      <c r="S63" s="26">
        <v>183268.65854000027</v>
      </c>
      <c r="T63" s="26">
        <v>34196.010160000013</v>
      </c>
      <c r="U63" s="26">
        <v>3266.2799100000002</v>
      </c>
      <c r="V63" s="26">
        <v>43468.820050000002</v>
      </c>
      <c r="W63" s="26">
        <v>32.189820000000005</v>
      </c>
      <c r="X63" s="26">
        <v>1604.8708399999998</v>
      </c>
      <c r="Y63" s="26">
        <v>2081350.0592200016</v>
      </c>
      <c r="Z63" s="52"/>
    </row>
    <row r="64" spans="1:26" x14ac:dyDescent="0.25">
      <c r="A64" s="46"/>
      <c r="B64" s="46" t="s">
        <v>21</v>
      </c>
      <c r="C64" s="26">
        <v>86399.627620000101</v>
      </c>
      <c r="D64" s="26">
        <v>349093.78014999995</v>
      </c>
      <c r="E64" s="26">
        <v>24103.632570000009</v>
      </c>
      <c r="F64" s="26">
        <v>181555.99820999999</v>
      </c>
      <c r="G64" s="26">
        <v>562990.60936000012</v>
      </c>
      <c r="H64" s="26">
        <v>146838.70523000005</v>
      </c>
      <c r="I64" s="26">
        <v>118197.83253000023</v>
      </c>
      <c r="J64" s="26">
        <v>6228.4571199999873</v>
      </c>
      <c r="K64" s="26">
        <v>2424.9524100000012</v>
      </c>
      <c r="L64" s="26">
        <v>42273.466560000001</v>
      </c>
      <c r="M64" s="26">
        <v>54516.157529999989</v>
      </c>
      <c r="N64" s="26">
        <v>19138.494929999986</v>
      </c>
      <c r="O64" s="26">
        <v>25623.314540000007</v>
      </c>
      <c r="P64" s="26">
        <v>415.41871000000009</v>
      </c>
      <c r="Q64" s="26">
        <v>209147.96763999993</v>
      </c>
      <c r="R64" s="26">
        <v>533858.4487880005</v>
      </c>
      <c r="S64" s="26">
        <v>312145.78053999977</v>
      </c>
      <c r="T64" s="26">
        <v>28968.252959999947</v>
      </c>
      <c r="U64" s="26">
        <v>0.71553999999999995</v>
      </c>
      <c r="V64" s="26">
        <v>60601.611629999956</v>
      </c>
      <c r="W64" s="26">
        <v>23.475909999999999</v>
      </c>
      <c r="X64" s="26">
        <v>1339.9471800000001</v>
      </c>
      <c r="Y64" s="26">
        <v>2765886.6476580002</v>
      </c>
      <c r="Z64" s="52"/>
    </row>
    <row r="65" spans="1:26" x14ac:dyDescent="0.25">
      <c r="A65" s="46"/>
      <c r="B65" s="46" t="s">
        <v>22</v>
      </c>
      <c r="C65" s="26">
        <v>83338.134519999978</v>
      </c>
      <c r="D65" s="26">
        <v>205386.46456000002</v>
      </c>
      <c r="E65" s="26">
        <v>14416.565120000001</v>
      </c>
      <c r="F65" s="26">
        <v>165296.2066200001</v>
      </c>
      <c r="G65" s="26">
        <v>243047.73451999974</v>
      </c>
      <c r="H65" s="26">
        <v>129879.88197</v>
      </c>
      <c r="I65" s="26">
        <v>113804.27136999994</v>
      </c>
      <c r="J65" s="26">
        <v>3686.4576400000001</v>
      </c>
      <c r="K65" s="26">
        <v>2201.8961000000008</v>
      </c>
      <c r="L65" s="26">
        <v>45840.336089999997</v>
      </c>
      <c r="M65" s="26">
        <v>49038.128409999939</v>
      </c>
      <c r="N65" s="26">
        <v>13001.862620000004</v>
      </c>
      <c r="O65" s="26">
        <v>22934.762340000005</v>
      </c>
      <c r="P65" s="26">
        <v>2217.6889700000029</v>
      </c>
      <c r="Q65" s="26">
        <v>173369.71682999993</v>
      </c>
      <c r="R65" s="26">
        <v>618138.58979000011</v>
      </c>
      <c r="S65" s="26">
        <v>266128.24988999963</v>
      </c>
      <c r="T65" s="26">
        <v>30710.038330000007</v>
      </c>
      <c r="U65" s="26">
        <v>875.09740999999997</v>
      </c>
      <c r="V65" s="26">
        <v>43730.435070000021</v>
      </c>
      <c r="W65" s="26">
        <v>31.166840000000001</v>
      </c>
      <c r="X65" s="26">
        <v>1544.9900000000002</v>
      </c>
      <c r="Y65" s="26">
        <v>2228618.6750099994</v>
      </c>
      <c r="Z65" s="52"/>
    </row>
    <row r="66" spans="1:26" x14ac:dyDescent="0.25">
      <c r="A66" s="46"/>
      <c r="B66" s="46" t="s">
        <v>23</v>
      </c>
      <c r="C66" s="26">
        <v>72747.67319999999</v>
      </c>
      <c r="D66" s="26">
        <v>126349.20530000003</v>
      </c>
      <c r="E66" s="26">
        <v>18445.505160000001</v>
      </c>
      <c r="F66" s="26">
        <v>141897.62513000003</v>
      </c>
      <c r="G66" s="26">
        <v>327274.13065000047</v>
      </c>
      <c r="H66" s="26">
        <v>127184.97159999996</v>
      </c>
      <c r="I66" s="26">
        <v>96243.325090000028</v>
      </c>
      <c r="J66" s="26">
        <v>4050.5914200000016</v>
      </c>
      <c r="K66" s="26">
        <v>2518.3585400000002</v>
      </c>
      <c r="L66" s="26">
        <v>51783.877870000004</v>
      </c>
      <c r="M66" s="26">
        <v>47535.756829999969</v>
      </c>
      <c r="N66" s="26">
        <v>14143.64075</v>
      </c>
      <c r="O66" s="26">
        <v>14507.680660000004</v>
      </c>
      <c r="P66" s="26">
        <v>2683.4468299999999</v>
      </c>
      <c r="Q66" s="26">
        <v>182082.04444999987</v>
      </c>
      <c r="R66" s="26">
        <v>528026.11582999805</v>
      </c>
      <c r="S66" s="26">
        <v>152196.71157000004</v>
      </c>
      <c r="T66" s="26">
        <v>32293.362969999991</v>
      </c>
      <c r="U66" s="26">
        <v>619.89337999999998</v>
      </c>
      <c r="V66" s="26">
        <v>46838.400709999958</v>
      </c>
      <c r="W66" s="26">
        <v>35.68446999999999</v>
      </c>
      <c r="X66" s="26">
        <v>1141.3201300000001</v>
      </c>
      <c r="Y66" s="26">
        <v>1990599.322539998</v>
      </c>
      <c r="Z66" s="52"/>
    </row>
    <row r="67" spans="1:26" x14ac:dyDescent="0.25">
      <c r="A67" s="46"/>
      <c r="B67" s="4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52"/>
    </row>
    <row r="68" spans="1:26" x14ac:dyDescent="0.25">
      <c r="A68" s="46" t="s">
        <v>218</v>
      </c>
      <c r="B68" s="46" t="s">
        <v>12</v>
      </c>
      <c r="C68" s="51">
        <v>58409.475980000003</v>
      </c>
      <c r="D68" s="51">
        <v>174875.14632000012</v>
      </c>
      <c r="E68" s="51">
        <v>12957.02545999999</v>
      </c>
      <c r="F68" s="51">
        <v>109878.80059000038</v>
      </c>
      <c r="G68" s="51">
        <v>3302.1502100000007</v>
      </c>
      <c r="H68" s="51">
        <v>393363.51302000054</v>
      </c>
      <c r="I68" s="51">
        <v>144575.10063000064</v>
      </c>
      <c r="J68" s="51">
        <v>97590.472419999875</v>
      </c>
      <c r="K68" s="51">
        <v>4248.2660600000017</v>
      </c>
      <c r="L68" s="51">
        <v>35124.211459999977</v>
      </c>
      <c r="M68" s="51">
        <v>51414.636639999888</v>
      </c>
      <c r="N68" s="51">
        <v>18159.405280000021</v>
      </c>
      <c r="O68" s="51">
        <v>20727.386839999985</v>
      </c>
      <c r="P68" s="51">
        <v>5542.0430300000025</v>
      </c>
      <c r="Q68" s="51">
        <v>887.20487000000003</v>
      </c>
      <c r="R68" s="51">
        <v>206687.83502999973</v>
      </c>
      <c r="S68" s="51">
        <v>501502.66776999988</v>
      </c>
      <c r="T68" s="51">
        <v>185502.61672000049</v>
      </c>
      <c r="U68" s="51">
        <v>32314.235150000022</v>
      </c>
      <c r="V68" s="51">
        <v>65615.288250000041</v>
      </c>
      <c r="W68" s="51">
        <v>33.475619999999992</v>
      </c>
      <c r="X68" s="51">
        <v>1234.2601999999997</v>
      </c>
      <c r="Y68" s="51">
        <f>SUM(C68:X68)</f>
        <v>2123945.217550002</v>
      </c>
    </row>
    <row r="69" spans="1:26" x14ac:dyDescent="0.25">
      <c r="A69" s="46"/>
      <c r="B69" s="46" t="s">
        <v>13</v>
      </c>
      <c r="C69" s="51">
        <v>55387.426489999962</v>
      </c>
      <c r="D69" s="51">
        <v>64634.171950000025</v>
      </c>
      <c r="E69" s="51">
        <v>19020.0815</v>
      </c>
      <c r="F69" s="51">
        <v>167965.3697600007</v>
      </c>
      <c r="G69" s="51">
        <v>3160.251130000001</v>
      </c>
      <c r="H69" s="51">
        <v>409927.31270999991</v>
      </c>
      <c r="I69" s="51">
        <v>155054.74126999988</v>
      </c>
      <c r="J69" s="51">
        <v>83244.147119999805</v>
      </c>
      <c r="K69" s="51">
        <v>2891.9628900000021</v>
      </c>
      <c r="L69" s="51">
        <v>32520.288499999966</v>
      </c>
      <c r="M69" s="51">
        <v>39670.779329999954</v>
      </c>
      <c r="N69" s="51">
        <v>10489.413640000002</v>
      </c>
      <c r="O69" s="51">
        <v>17843.887559999999</v>
      </c>
      <c r="P69" s="51">
        <v>3469.5608000000007</v>
      </c>
      <c r="Q69" s="51">
        <v>710.09010000000012</v>
      </c>
      <c r="R69" s="51">
        <v>172224.45748999916</v>
      </c>
      <c r="S69" s="51">
        <v>501664.82207249937</v>
      </c>
      <c r="T69" s="51">
        <v>174708.28280000051</v>
      </c>
      <c r="U69" s="51">
        <v>21583.328979999951</v>
      </c>
      <c r="V69" s="51">
        <v>32265.340710000044</v>
      </c>
      <c r="W69" s="51">
        <v>5.3078099999999999</v>
      </c>
      <c r="X69" s="51">
        <v>3112.4341300000001</v>
      </c>
      <c r="Y69" s="51">
        <f t="shared" ref="Y69:Y73" si="3">SUM(C69:X69)</f>
        <v>1971553.4587424994</v>
      </c>
    </row>
    <row r="70" spans="1:26" x14ac:dyDescent="0.25">
      <c r="A70" s="46"/>
      <c r="B70" s="46" t="s">
        <v>14</v>
      </c>
      <c r="C70" s="51">
        <v>65478.56236000004</v>
      </c>
      <c r="D70" s="51">
        <v>136242.83290999985</v>
      </c>
      <c r="E70" s="51">
        <v>16467.691770000001</v>
      </c>
      <c r="F70" s="51">
        <v>154317.0287299995</v>
      </c>
      <c r="G70" s="51">
        <v>1921.1521500000003</v>
      </c>
      <c r="H70" s="51">
        <v>576931.22669000004</v>
      </c>
      <c r="I70" s="51">
        <v>125596.04882000007</v>
      </c>
      <c r="J70" s="51">
        <v>86079.018190000352</v>
      </c>
      <c r="K70" s="51">
        <v>2234.2115699999995</v>
      </c>
      <c r="L70" s="51">
        <v>28460.273469999971</v>
      </c>
      <c r="M70" s="51">
        <v>33782.066340000085</v>
      </c>
      <c r="N70" s="51">
        <v>12209.027740000009</v>
      </c>
      <c r="O70" s="51">
        <v>11437.299519999991</v>
      </c>
      <c r="P70" s="51">
        <v>194.47012999999993</v>
      </c>
      <c r="Q70" s="51">
        <v>0</v>
      </c>
      <c r="R70" s="51">
        <v>175637.23895000073</v>
      </c>
      <c r="S70" s="51">
        <v>419692.86112000153</v>
      </c>
      <c r="T70" s="51">
        <v>234111.60193999991</v>
      </c>
      <c r="U70" s="51">
        <v>34118.698610000007</v>
      </c>
      <c r="V70" s="51">
        <v>25162.837940000063</v>
      </c>
      <c r="W70" s="51">
        <v>2.1394600000000001</v>
      </c>
      <c r="X70" s="51">
        <v>2987.0492599999998</v>
      </c>
      <c r="Y70" s="51">
        <f t="shared" si="3"/>
        <v>2143063.3376700021</v>
      </c>
    </row>
    <row r="71" spans="1:26" x14ac:dyDescent="0.25">
      <c r="A71" s="46"/>
      <c r="B71" s="46" t="s">
        <v>15</v>
      </c>
      <c r="C71" s="51">
        <v>81745.355390000026</v>
      </c>
      <c r="D71" s="51">
        <v>139391.34154000026</v>
      </c>
      <c r="E71" s="51">
        <v>4749.8806700000023</v>
      </c>
      <c r="F71" s="51">
        <v>143028.71871000013</v>
      </c>
      <c r="G71" s="51">
        <v>2585.9381800000001</v>
      </c>
      <c r="H71" s="51">
        <v>377367.38219000009</v>
      </c>
      <c r="I71" s="51">
        <v>152256.14462000033</v>
      </c>
      <c r="J71" s="51">
        <v>91134.136769999808</v>
      </c>
      <c r="K71" s="51">
        <v>3738.7344599999947</v>
      </c>
      <c r="L71" s="51">
        <v>39035.199270000114</v>
      </c>
      <c r="M71" s="51">
        <v>51240.353250000328</v>
      </c>
      <c r="N71" s="51">
        <v>17334.832640000041</v>
      </c>
      <c r="O71" s="51">
        <v>15959.897359999997</v>
      </c>
      <c r="P71" s="51">
        <v>296.73496999999952</v>
      </c>
      <c r="Q71" s="51">
        <v>17.015180000000001</v>
      </c>
      <c r="R71" s="51">
        <v>178509.29531000077</v>
      </c>
      <c r="S71" s="51">
        <v>461045.80854000268</v>
      </c>
      <c r="T71" s="51">
        <v>177674.11985000042</v>
      </c>
      <c r="U71" s="51">
        <v>32790.468209999977</v>
      </c>
      <c r="V71" s="51">
        <v>32312.749979999931</v>
      </c>
      <c r="W71" s="51">
        <v>140.11901</v>
      </c>
      <c r="X71" s="51">
        <v>1175.5242900000001</v>
      </c>
      <c r="Y71" s="51">
        <f t="shared" si="3"/>
        <v>2003529.7503900051</v>
      </c>
    </row>
    <row r="72" spans="1:26" x14ac:dyDescent="0.25">
      <c r="A72" s="46"/>
      <c r="B72" s="46" t="s">
        <v>16</v>
      </c>
      <c r="C72" s="51">
        <v>81018.468690000009</v>
      </c>
      <c r="D72" s="51">
        <v>173015.48072000011</v>
      </c>
      <c r="E72" s="51">
        <v>10717.350930000004</v>
      </c>
      <c r="F72" s="51">
        <v>168592.01506000091</v>
      </c>
      <c r="G72" s="51">
        <v>2730.5137599999975</v>
      </c>
      <c r="H72" s="51">
        <v>379898.94468999974</v>
      </c>
      <c r="I72" s="51">
        <v>149535.93835000056</v>
      </c>
      <c r="J72" s="51">
        <v>113373.06742000024</v>
      </c>
      <c r="K72" s="51">
        <v>3897.0458899999999</v>
      </c>
      <c r="L72" s="51">
        <v>38235.956820000079</v>
      </c>
      <c r="M72" s="51">
        <v>42947.27043000031</v>
      </c>
      <c r="N72" s="51">
        <v>17762.053250000012</v>
      </c>
      <c r="O72" s="51">
        <v>24870.101640000066</v>
      </c>
      <c r="P72" s="51">
        <v>211.2421800000001</v>
      </c>
      <c r="Q72" s="51">
        <v>8.3632999999999988</v>
      </c>
      <c r="R72" s="51">
        <v>235512.6765499998</v>
      </c>
      <c r="S72" s="51">
        <v>617856.35763000103</v>
      </c>
      <c r="T72" s="51">
        <v>275936.48352000007</v>
      </c>
      <c r="U72" s="51">
        <v>21985.377840000001</v>
      </c>
      <c r="V72" s="51">
        <v>45039.093150000001</v>
      </c>
      <c r="W72" s="51">
        <v>23.85641</v>
      </c>
      <c r="X72" s="51">
        <v>1667.5622300000002</v>
      </c>
      <c r="Y72" s="51">
        <f t="shared" si="3"/>
        <v>2404835.2204600032</v>
      </c>
    </row>
    <row r="73" spans="1:26" x14ac:dyDescent="0.25">
      <c r="A73" s="46"/>
      <c r="B73" s="46" t="s">
        <v>17</v>
      </c>
      <c r="C73" s="51">
        <v>89751.618650000077</v>
      </c>
      <c r="D73" s="51">
        <v>125401.44794999997</v>
      </c>
      <c r="E73" s="51">
        <v>10547.983490000002</v>
      </c>
      <c r="F73" s="51">
        <v>129364.66953000014</v>
      </c>
      <c r="G73" s="51">
        <v>2802.7360799999974</v>
      </c>
      <c r="H73" s="51">
        <v>310402.54502999951</v>
      </c>
      <c r="I73" s="51">
        <v>133883.59264999998</v>
      </c>
      <c r="J73" s="51">
        <v>93654.027050000266</v>
      </c>
      <c r="K73" s="51">
        <v>3603.4302300000004</v>
      </c>
      <c r="L73" s="51">
        <v>30447.876140000004</v>
      </c>
      <c r="M73" s="51">
        <v>45861.499880000003</v>
      </c>
      <c r="N73" s="51">
        <v>14660.381659999999</v>
      </c>
      <c r="O73" s="51">
        <v>17989.567870000003</v>
      </c>
      <c r="P73" s="51">
        <v>196.52457999999996</v>
      </c>
      <c r="Q73" s="51">
        <v>1058.3746099999996</v>
      </c>
      <c r="R73" s="51">
        <v>208066.4679399998</v>
      </c>
      <c r="S73" s="51">
        <v>511615.48162999831</v>
      </c>
      <c r="T73" s="51">
        <v>228940.46727000026</v>
      </c>
      <c r="U73" s="51">
        <v>28372.964580000043</v>
      </c>
      <c r="V73" s="51">
        <v>44236.593510000064</v>
      </c>
      <c r="W73" s="51">
        <v>1383.6120200000005</v>
      </c>
      <c r="X73" s="51">
        <v>1044.2315099999998</v>
      </c>
      <c r="Y73" s="51">
        <f t="shared" si="3"/>
        <v>2033286.0938599987</v>
      </c>
      <c r="Z73" s="30"/>
    </row>
    <row r="74" spans="1:26" x14ac:dyDescent="0.25">
      <c r="A74" s="46"/>
      <c r="B74" s="46" t="s">
        <v>18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1"/>
    </row>
    <row r="75" spans="1:26" x14ac:dyDescent="0.25">
      <c r="A75" s="46"/>
      <c r="B75" s="46" t="s">
        <v>19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1"/>
    </row>
    <row r="76" spans="1:26" x14ac:dyDescent="0.25">
      <c r="A76" s="46"/>
      <c r="B76" s="46" t="s">
        <v>20</v>
      </c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1"/>
    </row>
    <row r="77" spans="1:26" x14ac:dyDescent="0.25">
      <c r="A77" s="46"/>
      <c r="B77" s="46" t="s">
        <v>21</v>
      </c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1"/>
    </row>
    <row r="78" spans="1:26" x14ac:dyDescent="0.25">
      <c r="A78" s="46"/>
      <c r="B78" s="46" t="s">
        <v>22</v>
      </c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1"/>
    </row>
    <row r="79" spans="1:26" x14ac:dyDescent="0.25">
      <c r="A79" s="46"/>
      <c r="B79" s="46" t="s">
        <v>23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1"/>
    </row>
    <row r="81" spans="1:2" x14ac:dyDescent="0.25">
      <c r="A81" s="48" t="s">
        <v>115</v>
      </c>
      <c r="B81" s="48" t="s">
        <v>116</v>
      </c>
    </row>
    <row r="82" spans="1:2" x14ac:dyDescent="0.25">
      <c r="A82" s="48" t="s">
        <v>117</v>
      </c>
      <c r="B82" s="48" t="s">
        <v>131</v>
      </c>
    </row>
    <row r="83" spans="1:2" x14ac:dyDescent="0.25">
      <c r="B83" s="48" t="s">
        <v>119</v>
      </c>
    </row>
    <row r="84" spans="1:2" x14ac:dyDescent="0.25">
      <c r="B84" s="48" t="s">
        <v>120</v>
      </c>
    </row>
  </sheetData>
  <mergeCells count="3">
    <mergeCell ref="A1:B2"/>
    <mergeCell ref="C1:Y1"/>
    <mergeCell ref="C2:Y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31CFB-8F4F-4A45-880D-D62308DA9F0C}">
  <sheetPr>
    <tabColor rgb="FF1C9494"/>
  </sheetPr>
  <dimension ref="A1:Z84"/>
  <sheetViews>
    <sheetView topLeftCell="H1" zoomScaleNormal="100" workbookViewId="0">
      <pane ySplit="4" topLeftCell="A5" activePane="bottomLeft" state="frozen"/>
      <selection pane="bottomLeft" activeCell="Z75" sqref="Z75"/>
    </sheetView>
  </sheetViews>
  <sheetFormatPr defaultRowHeight="15.75" x14ac:dyDescent="0.25"/>
  <cols>
    <col min="1" max="1" width="9.28515625" style="48" bestFit="1" customWidth="1"/>
    <col min="2" max="2" width="12.5703125" style="48" customWidth="1"/>
    <col min="3" max="6" width="15.5703125" style="27" bestFit="1" customWidth="1"/>
    <col min="7" max="7" width="21.28515625" style="27" bestFit="1" customWidth="1"/>
    <col min="8" max="8" width="16.7109375" style="27" bestFit="1" customWidth="1"/>
    <col min="9" max="9" width="18" style="27" bestFit="1" customWidth="1"/>
    <col min="10" max="10" width="13.28515625" style="27" bestFit="1" customWidth="1"/>
    <col min="11" max="11" width="15.5703125" style="27" bestFit="1" customWidth="1"/>
    <col min="12" max="12" width="12" style="27" bestFit="1" customWidth="1"/>
    <col min="13" max="13" width="13.5703125" style="27" bestFit="1" customWidth="1"/>
    <col min="14" max="14" width="11" style="27" bestFit="1" customWidth="1"/>
    <col min="15" max="15" width="14.5703125" style="27" bestFit="1" customWidth="1"/>
    <col min="16" max="16" width="16.7109375" style="27" bestFit="1" customWidth="1"/>
    <col min="17" max="17" width="15.5703125" style="27" bestFit="1" customWidth="1"/>
    <col min="18" max="19" width="14.5703125" style="27" bestFit="1" customWidth="1"/>
    <col min="20" max="20" width="13.5703125" style="27" bestFit="1" customWidth="1"/>
    <col min="21" max="21" width="9.85546875" style="27" bestFit="1" customWidth="1"/>
    <col min="22" max="23" width="11.85546875" style="27" bestFit="1" customWidth="1"/>
    <col min="24" max="24" width="16.5703125" style="27" bestFit="1" customWidth="1"/>
    <col min="25" max="25" width="18.140625" style="27" bestFit="1" customWidth="1"/>
    <col min="26" max="26" width="14.28515625" bestFit="1" customWidth="1"/>
  </cols>
  <sheetData>
    <row r="1" spans="1:26" s="16" customFormat="1" x14ac:dyDescent="0.25">
      <c r="A1" s="133" t="s">
        <v>129</v>
      </c>
      <c r="B1" s="133"/>
      <c r="C1" s="132" t="s">
        <v>130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</row>
    <row r="2" spans="1:26" s="16" customFormat="1" x14ac:dyDescent="0.25">
      <c r="A2" s="133"/>
      <c r="B2" s="133"/>
      <c r="C2" s="132" t="s">
        <v>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</row>
    <row r="3" spans="1:26" s="16" customFormat="1" x14ac:dyDescent="0.25">
      <c r="A3" s="133" t="s">
        <v>26</v>
      </c>
      <c r="B3" s="133"/>
      <c r="C3" s="25" t="s">
        <v>27</v>
      </c>
      <c r="D3" s="25" t="s">
        <v>28</v>
      </c>
      <c r="E3" s="25" t="s">
        <v>29</v>
      </c>
      <c r="F3" s="25" t="s">
        <v>30</v>
      </c>
      <c r="G3" s="25" t="s">
        <v>31</v>
      </c>
      <c r="H3" s="25" t="s">
        <v>32</v>
      </c>
      <c r="I3" s="25" t="s">
        <v>33</v>
      </c>
      <c r="J3" s="25" t="s">
        <v>34</v>
      </c>
      <c r="K3" s="25" t="s">
        <v>35</v>
      </c>
      <c r="L3" s="25" t="s">
        <v>36</v>
      </c>
      <c r="M3" s="25" t="s">
        <v>37</v>
      </c>
      <c r="N3" s="25" t="s">
        <v>38</v>
      </c>
      <c r="O3" s="25" t="s">
        <v>39</v>
      </c>
      <c r="P3" s="25" t="s">
        <v>40</v>
      </c>
      <c r="Q3" s="25" t="s">
        <v>41</v>
      </c>
      <c r="R3" s="25" t="s">
        <v>42</v>
      </c>
      <c r="S3" s="25" t="s">
        <v>43</v>
      </c>
      <c r="T3" s="25" t="s">
        <v>44</v>
      </c>
      <c r="U3" s="25" t="s">
        <v>45</v>
      </c>
      <c r="V3" s="25" t="s">
        <v>46</v>
      </c>
      <c r="W3" s="25" t="s">
        <v>47</v>
      </c>
      <c r="X3" s="25" t="s">
        <v>48</v>
      </c>
      <c r="Y3" s="25" t="s">
        <v>49</v>
      </c>
    </row>
    <row r="4" spans="1:26" s="16" customFormat="1" x14ac:dyDescent="0.25">
      <c r="A4" s="133"/>
      <c r="B4" s="133"/>
      <c r="C4" s="25" t="s">
        <v>50</v>
      </c>
      <c r="D4" s="25" t="s">
        <v>51</v>
      </c>
      <c r="E4" s="25" t="s">
        <v>52</v>
      </c>
      <c r="F4" s="25" t="s">
        <v>53</v>
      </c>
      <c r="G4" s="25" t="s">
        <v>54</v>
      </c>
      <c r="H4" s="25" t="s">
        <v>55</v>
      </c>
      <c r="I4" s="25" t="s">
        <v>56</v>
      </c>
      <c r="J4" s="25" t="s">
        <v>123</v>
      </c>
      <c r="K4" s="25" t="s">
        <v>58</v>
      </c>
      <c r="L4" s="25" t="s">
        <v>59</v>
      </c>
      <c r="M4" s="25" t="s">
        <v>60</v>
      </c>
      <c r="N4" s="25" t="s">
        <v>61</v>
      </c>
      <c r="O4" s="25" t="s">
        <v>62</v>
      </c>
      <c r="P4" s="25" t="s">
        <v>63</v>
      </c>
      <c r="Q4" s="25" t="s">
        <v>64</v>
      </c>
      <c r="R4" s="25" t="s">
        <v>65</v>
      </c>
      <c r="S4" s="25" t="s">
        <v>66</v>
      </c>
      <c r="T4" s="25" t="s">
        <v>67</v>
      </c>
      <c r="U4" s="25" t="s">
        <v>68</v>
      </c>
      <c r="V4" s="25" t="s">
        <v>69</v>
      </c>
      <c r="W4" s="25" t="s">
        <v>70</v>
      </c>
      <c r="X4" s="25" t="s">
        <v>71</v>
      </c>
      <c r="Y4" s="25"/>
    </row>
    <row r="5" spans="1:26" s="16" customFormat="1" x14ac:dyDescent="0.25">
      <c r="A5" s="25" t="s">
        <v>125</v>
      </c>
      <c r="B5" s="25" t="s">
        <v>132</v>
      </c>
      <c r="C5" s="25" t="s">
        <v>74</v>
      </c>
      <c r="D5" s="25" t="s">
        <v>75</v>
      </c>
      <c r="E5" s="25" t="s">
        <v>76</v>
      </c>
      <c r="F5" s="25" t="s">
        <v>77</v>
      </c>
      <c r="G5" s="25" t="s">
        <v>78</v>
      </c>
      <c r="H5" s="25" t="s">
        <v>79</v>
      </c>
      <c r="I5" s="25" t="s">
        <v>80</v>
      </c>
      <c r="J5" s="25" t="s">
        <v>81</v>
      </c>
      <c r="K5" s="25" t="s">
        <v>82</v>
      </c>
      <c r="L5" s="25" t="s">
        <v>83</v>
      </c>
      <c r="M5" s="25" t="s">
        <v>84</v>
      </c>
      <c r="N5" s="25" t="s">
        <v>85</v>
      </c>
      <c r="O5" s="25" t="s">
        <v>86</v>
      </c>
      <c r="P5" s="25" t="s">
        <v>87</v>
      </c>
      <c r="Q5" s="25" t="s">
        <v>88</v>
      </c>
      <c r="R5" s="25" t="s">
        <v>89</v>
      </c>
      <c r="S5" s="25" t="s">
        <v>90</v>
      </c>
      <c r="T5" s="25" t="s">
        <v>91</v>
      </c>
      <c r="U5" s="25" t="s">
        <v>92</v>
      </c>
      <c r="V5" s="25" t="s">
        <v>93</v>
      </c>
      <c r="W5" s="25" t="s">
        <v>94</v>
      </c>
      <c r="X5" s="25" t="s">
        <v>95</v>
      </c>
      <c r="Y5" s="25" t="s">
        <v>49</v>
      </c>
    </row>
    <row r="6" spans="1:26" x14ac:dyDescent="0.25">
      <c r="A6" s="46" t="s">
        <v>10</v>
      </c>
      <c r="B6" s="46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6" x14ac:dyDescent="0.25">
      <c r="A7" s="46">
        <v>2020</v>
      </c>
      <c r="B7" s="46"/>
      <c r="C7" s="26">
        <v>1085458.70417</v>
      </c>
      <c r="D7" s="26">
        <v>472083.23501999996</v>
      </c>
      <c r="E7" s="26">
        <v>1824132.41631</v>
      </c>
      <c r="F7" s="26">
        <v>914562.33421499981</v>
      </c>
      <c r="G7" s="26">
        <v>19397659.73113</v>
      </c>
      <c r="H7" s="26">
        <v>12956.377700000001</v>
      </c>
      <c r="I7" s="26">
        <v>21620.485079999995</v>
      </c>
      <c r="J7" s="26">
        <v>1025.5604999999998</v>
      </c>
      <c r="K7" s="26">
        <v>1135829.6713100001</v>
      </c>
      <c r="L7" s="26">
        <v>1044.81122</v>
      </c>
      <c r="M7" s="26">
        <v>1083.9349199999999</v>
      </c>
      <c r="N7" s="26">
        <v>218.78877</v>
      </c>
      <c r="O7" s="26">
        <v>267.03392999999994</v>
      </c>
      <c r="P7" s="26">
        <v>7856814.5762</v>
      </c>
      <c r="Q7" s="26">
        <v>1070326.5524200001</v>
      </c>
      <c r="R7" s="26">
        <v>214778.42536999995</v>
      </c>
      <c r="S7" s="26">
        <v>158500.51703999998</v>
      </c>
      <c r="T7" s="26">
        <v>29124.682209999999</v>
      </c>
      <c r="U7" s="26">
        <v>0</v>
      </c>
      <c r="V7" s="26">
        <v>1089.4999500000001</v>
      </c>
      <c r="W7" s="26">
        <v>0.52330999999999994</v>
      </c>
      <c r="X7" s="26">
        <v>19681.514420000003</v>
      </c>
      <c r="Y7" s="26">
        <v>34218259.554044999</v>
      </c>
    </row>
    <row r="8" spans="1:26" x14ac:dyDescent="0.25">
      <c r="A8" s="46">
        <v>2021</v>
      </c>
      <c r="B8" s="46"/>
      <c r="C8" s="26">
        <v>1392088.5201299998</v>
      </c>
      <c r="D8" s="26">
        <v>675559.43645999988</v>
      </c>
      <c r="E8" s="26">
        <v>3253598.3751899996</v>
      </c>
      <c r="F8" s="26">
        <v>924061.39795000001</v>
      </c>
      <c r="G8" s="26">
        <v>18765606.267949998</v>
      </c>
      <c r="H8" s="26">
        <v>31100.09621</v>
      </c>
      <c r="I8" s="26">
        <v>23043.280220000001</v>
      </c>
      <c r="J8" s="26">
        <v>585.56897000000004</v>
      </c>
      <c r="K8" s="26">
        <v>1085818.4062700002</v>
      </c>
      <c r="L8" s="26">
        <v>2560.1317799999997</v>
      </c>
      <c r="M8" s="26">
        <v>1338.17679</v>
      </c>
      <c r="N8" s="26">
        <v>313.56954000000002</v>
      </c>
      <c r="O8" s="26">
        <v>9360.5569199999991</v>
      </c>
      <c r="P8" s="26">
        <v>5874978.9655899992</v>
      </c>
      <c r="Q8" s="26">
        <v>1142216.19175</v>
      </c>
      <c r="R8" s="26">
        <v>278282.32961000002</v>
      </c>
      <c r="S8" s="26">
        <v>272274.46487000003</v>
      </c>
      <c r="T8" s="26">
        <v>10657.045749999997</v>
      </c>
      <c r="U8" s="26">
        <v>0</v>
      </c>
      <c r="V8" s="26">
        <v>3767.1213200000002</v>
      </c>
      <c r="W8" s="26">
        <v>1709.3458300000002</v>
      </c>
      <c r="X8" s="26">
        <v>14428.48918</v>
      </c>
      <c r="Y8" s="26">
        <v>33763347.738279998</v>
      </c>
    </row>
    <row r="9" spans="1:26" x14ac:dyDescent="0.25">
      <c r="A9" s="46">
        <v>2022</v>
      </c>
      <c r="B9" s="46"/>
      <c r="C9" s="26">
        <v>2461377.6279799994</v>
      </c>
      <c r="D9" s="26">
        <v>838149.86712999991</v>
      </c>
      <c r="E9" s="26">
        <v>3646767.8798399991</v>
      </c>
      <c r="F9" s="26">
        <v>870037.74598000001</v>
      </c>
      <c r="G9" s="26">
        <v>21426253.381350003</v>
      </c>
      <c r="H9" s="26">
        <v>22397.019789999998</v>
      </c>
      <c r="I9" s="26">
        <v>29373.470330000004</v>
      </c>
      <c r="J9" s="26">
        <v>840.32683999999995</v>
      </c>
      <c r="K9" s="26">
        <v>1174918.2640799999</v>
      </c>
      <c r="L9" s="26">
        <v>4079.3160500000004</v>
      </c>
      <c r="M9" s="26">
        <v>1189.32483</v>
      </c>
      <c r="N9" s="26">
        <v>311.48902999999996</v>
      </c>
      <c r="O9" s="26">
        <v>67330.530280000006</v>
      </c>
      <c r="P9" s="26">
        <v>6730672.9452800006</v>
      </c>
      <c r="Q9" s="26">
        <v>963488.00699000002</v>
      </c>
      <c r="R9" s="26">
        <v>206586.91201999993</v>
      </c>
      <c r="S9" s="26">
        <v>61142.701010000012</v>
      </c>
      <c r="T9" s="26">
        <v>16717.672279999995</v>
      </c>
      <c r="U9" s="26">
        <v>20.82357</v>
      </c>
      <c r="V9" s="26">
        <v>1053.2005599999998</v>
      </c>
      <c r="W9" s="26">
        <v>57.933489999999992</v>
      </c>
      <c r="X9" s="26">
        <v>17205.348709999998</v>
      </c>
      <c r="Y9" s="26">
        <v>38539971.787420012</v>
      </c>
    </row>
    <row r="10" spans="1:26" x14ac:dyDescent="0.25">
      <c r="A10" s="46">
        <v>2023</v>
      </c>
      <c r="B10" s="46"/>
      <c r="C10" s="26">
        <v>1662392.2063499999</v>
      </c>
      <c r="D10" s="26">
        <v>892808.20542000001</v>
      </c>
      <c r="E10" s="26">
        <v>3304911.3186599999</v>
      </c>
      <c r="F10" s="26">
        <v>1183801.2983299999</v>
      </c>
      <c r="G10" s="26">
        <v>25018001.035588704</v>
      </c>
      <c r="H10" s="26">
        <v>42741.102920000005</v>
      </c>
      <c r="I10" s="26">
        <v>21289.39603</v>
      </c>
      <c r="J10" s="26">
        <v>714.19220000000018</v>
      </c>
      <c r="K10" s="26">
        <v>983523.90092000028</v>
      </c>
      <c r="L10" s="26">
        <v>3427.59337</v>
      </c>
      <c r="M10" s="26">
        <v>2084.3254200000006</v>
      </c>
      <c r="N10" s="26">
        <v>270.90582000000001</v>
      </c>
      <c r="O10" s="26">
        <v>98722.277390000017</v>
      </c>
      <c r="P10" s="26">
        <v>12477979.26483978</v>
      </c>
      <c r="Q10" s="26">
        <v>1309661.7282400001</v>
      </c>
      <c r="R10" s="26">
        <v>294397.77838999999</v>
      </c>
      <c r="S10" s="26">
        <v>138182.22679000002</v>
      </c>
      <c r="T10" s="26">
        <v>24615.653050000001</v>
      </c>
      <c r="U10" s="26">
        <v>0</v>
      </c>
      <c r="V10" s="26">
        <v>950.2966899999999</v>
      </c>
      <c r="W10" s="26">
        <v>35.888940000000005</v>
      </c>
      <c r="X10" s="26">
        <v>22687.782740000002</v>
      </c>
      <c r="Y10" s="26">
        <v>47483198.378098488</v>
      </c>
      <c r="Z10" s="20"/>
    </row>
    <row r="11" spans="1:26" x14ac:dyDescent="0.25">
      <c r="A11" s="46">
        <v>2024</v>
      </c>
      <c r="B11" s="46"/>
      <c r="C11" s="26">
        <v>2026481.9556800006</v>
      </c>
      <c r="D11" s="26">
        <v>871246.8279700001</v>
      </c>
      <c r="E11" s="26">
        <v>3070965.3733199993</v>
      </c>
      <c r="F11" s="26">
        <v>2202137.6788499993</v>
      </c>
      <c r="G11" s="26">
        <v>30700124.652517002</v>
      </c>
      <c r="H11" s="26">
        <v>35448.468460000004</v>
      </c>
      <c r="I11" s="26">
        <v>37748.395900000003</v>
      </c>
      <c r="J11" s="26">
        <v>856.73117999999988</v>
      </c>
      <c r="K11" s="26">
        <v>919849.32754999993</v>
      </c>
      <c r="L11" s="26">
        <v>4054.8709200000003</v>
      </c>
      <c r="M11" s="26">
        <v>1687.0722800000001</v>
      </c>
      <c r="N11" s="26">
        <v>447.28978000000001</v>
      </c>
      <c r="O11" s="26">
        <v>127109.61733999998</v>
      </c>
      <c r="P11" s="26">
        <v>10183040.979669999</v>
      </c>
      <c r="Q11" s="26">
        <v>1295607.92187</v>
      </c>
      <c r="R11" s="26">
        <v>507822.5500599998</v>
      </c>
      <c r="S11" s="26">
        <v>148159.83455</v>
      </c>
      <c r="T11" s="26">
        <v>31054.782810000004</v>
      </c>
      <c r="U11" s="26">
        <v>63.460749999999997</v>
      </c>
      <c r="V11" s="26">
        <v>1847.3680800000002</v>
      </c>
      <c r="W11" s="26">
        <v>53.842750000000009</v>
      </c>
      <c r="X11" s="26">
        <v>23996.381430000005</v>
      </c>
      <c r="Y11" s="26">
        <v>52189805.383717</v>
      </c>
    </row>
    <row r="12" spans="1:26" x14ac:dyDescent="0.25">
      <c r="A12" s="46" t="s">
        <v>217</v>
      </c>
      <c r="B12" s="46"/>
      <c r="C12" s="26">
        <f>SUM(C67:C78)</f>
        <v>1540404.7296200001</v>
      </c>
      <c r="D12" s="26">
        <f t="shared" ref="D12:Y12" si="0">SUM(D67:D78)</f>
        <v>502256.22307999997</v>
      </c>
      <c r="E12" s="26">
        <f t="shared" si="0"/>
        <v>2226118.3752199998</v>
      </c>
      <c r="F12" s="26">
        <f t="shared" si="0"/>
        <v>1404822.5833400001</v>
      </c>
      <c r="G12" s="26">
        <f t="shared" si="0"/>
        <v>17099631.991249997</v>
      </c>
      <c r="H12" s="26">
        <f t="shared" si="0"/>
        <v>15690.000070000002</v>
      </c>
      <c r="I12" s="26">
        <f t="shared" si="0"/>
        <v>74923.036460000003</v>
      </c>
      <c r="J12" s="26">
        <f t="shared" si="0"/>
        <v>153.10432</v>
      </c>
      <c r="K12" s="26">
        <f t="shared" si="0"/>
        <v>517785.9534400003</v>
      </c>
      <c r="L12" s="26">
        <f t="shared" si="0"/>
        <v>3509.1707900000006</v>
      </c>
      <c r="M12" s="26">
        <f t="shared" si="0"/>
        <v>122.95923999999999</v>
      </c>
      <c r="N12" s="26">
        <f t="shared" si="0"/>
        <v>12.935890000000001</v>
      </c>
      <c r="O12" s="26">
        <f t="shared" si="0"/>
        <v>79127.775250000006</v>
      </c>
      <c r="P12" s="26">
        <f t="shared" si="0"/>
        <v>8066416.9864499997</v>
      </c>
      <c r="Q12" s="26">
        <f t="shared" si="0"/>
        <v>582829.51393999998</v>
      </c>
      <c r="R12" s="26">
        <f t="shared" si="0"/>
        <v>160226.75534999999</v>
      </c>
      <c r="S12" s="26">
        <f t="shared" si="0"/>
        <v>81886.719350000028</v>
      </c>
      <c r="T12" s="26">
        <f t="shared" si="0"/>
        <v>28140.484409999994</v>
      </c>
      <c r="U12" s="26">
        <f t="shared" si="0"/>
        <v>304.43182000000002</v>
      </c>
      <c r="V12" s="26">
        <f t="shared" si="0"/>
        <v>7.0205700000000002</v>
      </c>
      <c r="W12" s="26">
        <f t="shared" si="0"/>
        <v>9312.77232</v>
      </c>
      <c r="X12" s="26">
        <f t="shared" si="0"/>
        <v>8.3963099999999997</v>
      </c>
      <c r="Y12" s="26">
        <f t="shared" si="0"/>
        <v>32393691.918489996</v>
      </c>
    </row>
    <row r="13" spans="1:26" x14ac:dyDescent="0.25">
      <c r="A13" s="46"/>
      <c r="B13" s="4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50"/>
    </row>
    <row r="14" spans="1:26" s="1" customFormat="1" x14ac:dyDescent="0.25">
      <c r="A14" s="25"/>
      <c r="B14" s="25" t="s">
        <v>11</v>
      </c>
      <c r="C14" s="28" t="s">
        <v>74</v>
      </c>
      <c r="D14" s="28" t="s">
        <v>75</v>
      </c>
      <c r="E14" s="28" t="s">
        <v>76</v>
      </c>
      <c r="F14" s="28" t="s">
        <v>77</v>
      </c>
      <c r="G14" s="28" t="s">
        <v>78</v>
      </c>
      <c r="H14" s="28" t="s">
        <v>79</v>
      </c>
      <c r="I14" s="28" t="s">
        <v>80</v>
      </c>
      <c r="J14" s="28" t="s">
        <v>81</v>
      </c>
      <c r="K14" s="28" t="s">
        <v>82</v>
      </c>
      <c r="L14" s="28" t="s">
        <v>83</v>
      </c>
      <c r="M14" s="28" t="s">
        <v>84</v>
      </c>
      <c r="N14" s="28" t="s">
        <v>85</v>
      </c>
      <c r="O14" s="28" t="s">
        <v>86</v>
      </c>
      <c r="P14" s="28" t="s">
        <v>87</v>
      </c>
      <c r="Q14" s="28" t="s">
        <v>88</v>
      </c>
      <c r="R14" s="28" t="s">
        <v>89</v>
      </c>
      <c r="S14" s="28" t="s">
        <v>90</v>
      </c>
      <c r="T14" s="28" t="s">
        <v>91</v>
      </c>
      <c r="U14" s="28" t="s">
        <v>92</v>
      </c>
      <c r="V14" s="28" t="s">
        <v>93</v>
      </c>
      <c r="W14" s="28" t="s">
        <v>94</v>
      </c>
      <c r="X14" s="28" t="s">
        <v>95</v>
      </c>
      <c r="Y14" s="54" t="s">
        <v>49</v>
      </c>
      <c r="Z14" s="21"/>
    </row>
    <row r="15" spans="1:26" x14ac:dyDescent="0.25">
      <c r="A15" s="46">
        <v>2021</v>
      </c>
      <c r="B15" s="46" t="s">
        <v>12</v>
      </c>
      <c r="C15" s="26">
        <v>205632</v>
      </c>
      <c r="D15" s="26">
        <v>24758</v>
      </c>
      <c r="E15" s="26">
        <v>157957</v>
      </c>
      <c r="F15" s="26">
        <v>87058</v>
      </c>
      <c r="G15" s="26">
        <v>1471147</v>
      </c>
      <c r="H15" s="26">
        <v>1811</v>
      </c>
      <c r="I15" s="26">
        <v>2437</v>
      </c>
      <c r="J15" s="26">
        <v>5</v>
      </c>
      <c r="K15" s="26">
        <v>72081</v>
      </c>
      <c r="L15" s="26">
        <v>2</v>
      </c>
      <c r="M15" s="26">
        <v>209</v>
      </c>
      <c r="N15" s="26">
        <v>144</v>
      </c>
      <c r="O15" s="26">
        <v>0</v>
      </c>
      <c r="P15" s="26">
        <v>421067</v>
      </c>
      <c r="Q15" s="26">
        <v>58501</v>
      </c>
      <c r="R15" s="26">
        <v>8455</v>
      </c>
      <c r="S15" s="26">
        <v>868</v>
      </c>
      <c r="T15" s="26">
        <v>837</v>
      </c>
      <c r="U15" s="26">
        <v>0</v>
      </c>
      <c r="V15" s="26">
        <v>103</v>
      </c>
      <c r="W15" s="26">
        <v>0</v>
      </c>
      <c r="X15" s="26">
        <v>1077</v>
      </c>
      <c r="Y15" s="51">
        <v>2514149</v>
      </c>
    </row>
    <row r="16" spans="1:26" x14ac:dyDescent="0.25">
      <c r="A16" s="46"/>
      <c r="B16" s="46" t="s">
        <v>13</v>
      </c>
      <c r="C16" s="26">
        <v>117692</v>
      </c>
      <c r="D16" s="26">
        <v>27695</v>
      </c>
      <c r="E16" s="26">
        <v>103678</v>
      </c>
      <c r="F16" s="26">
        <v>68485</v>
      </c>
      <c r="G16" s="26">
        <v>1446510</v>
      </c>
      <c r="H16" s="26">
        <v>755</v>
      </c>
      <c r="I16" s="26">
        <v>1487</v>
      </c>
      <c r="J16" s="26">
        <v>4</v>
      </c>
      <c r="K16" s="26">
        <v>73186</v>
      </c>
      <c r="L16" s="26">
        <v>30</v>
      </c>
      <c r="M16" s="26">
        <v>4</v>
      </c>
      <c r="N16" s="26">
        <v>1</v>
      </c>
      <c r="O16" s="26">
        <v>1</v>
      </c>
      <c r="P16" s="26">
        <v>553753</v>
      </c>
      <c r="Q16" s="26">
        <v>116126</v>
      </c>
      <c r="R16" s="26">
        <v>42789</v>
      </c>
      <c r="S16" s="26">
        <v>9653</v>
      </c>
      <c r="T16" s="26">
        <v>36</v>
      </c>
      <c r="U16" s="26">
        <v>0</v>
      </c>
      <c r="V16" s="26">
        <v>52</v>
      </c>
      <c r="W16" s="26">
        <v>0</v>
      </c>
      <c r="X16" s="26">
        <v>1366</v>
      </c>
      <c r="Y16" s="51">
        <v>2563303</v>
      </c>
    </row>
    <row r="17" spans="1:25" x14ac:dyDescent="0.25">
      <c r="A17" s="46"/>
      <c r="B17" s="46" t="s">
        <v>14</v>
      </c>
      <c r="C17" s="26">
        <v>206723.98396999994</v>
      </c>
      <c r="D17" s="26">
        <v>29106.281670000008</v>
      </c>
      <c r="E17" s="26">
        <v>144833.52250999998</v>
      </c>
      <c r="F17" s="26">
        <v>70528.268739999985</v>
      </c>
      <c r="G17" s="26">
        <v>1545819.4079</v>
      </c>
      <c r="H17" s="26">
        <v>2229.0909199999996</v>
      </c>
      <c r="I17" s="26">
        <v>3362.2604100000003</v>
      </c>
      <c r="J17" s="26">
        <v>191.93600000000001</v>
      </c>
      <c r="K17" s="26">
        <v>86098.060320000019</v>
      </c>
      <c r="L17" s="26">
        <v>0</v>
      </c>
      <c r="M17" s="26">
        <v>44</v>
      </c>
      <c r="N17" s="26">
        <v>0</v>
      </c>
      <c r="O17" s="26">
        <v>0</v>
      </c>
      <c r="P17" s="26">
        <v>825605.92744999996</v>
      </c>
      <c r="Q17" s="26">
        <v>139910.06322000004</v>
      </c>
      <c r="R17" s="26">
        <v>12781.83149</v>
      </c>
      <c r="S17" s="26">
        <v>3955.3451799999998</v>
      </c>
      <c r="T17" s="26">
        <v>463.82602999999995</v>
      </c>
      <c r="U17" s="26">
        <v>0</v>
      </c>
      <c r="V17" s="26">
        <v>3</v>
      </c>
      <c r="W17" s="26">
        <v>0</v>
      </c>
      <c r="X17" s="26">
        <v>773.49707999999987</v>
      </c>
      <c r="Y17" s="51">
        <v>3072430.3028899999</v>
      </c>
    </row>
    <row r="18" spans="1:25" x14ac:dyDescent="0.25">
      <c r="A18" s="46"/>
      <c r="B18" s="46" t="s">
        <v>15</v>
      </c>
      <c r="C18" s="26">
        <v>215411.44630000004</v>
      </c>
      <c r="D18" s="26">
        <v>25156.162359999998</v>
      </c>
      <c r="E18" s="26">
        <v>455425.13432999997</v>
      </c>
      <c r="F18" s="26">
        <v>103604.10652000002</v>
      </c>
      <c r="G18" s="26">
        <v>1564533.69251</v>
      </c>
      <c r="H18" s="26">
        <v>412.00295</v>
      </c>
      <c r="I18" s="26">
        <v>286.33999</v>
      </c>
      <c r="J18" s="26">
        <v>3</v>
      </c>
      <c r="K18" s="26">
        <v>172159.27252</v>
      </c>
      <c r="L18" s="26">
        <v>2</v>
      </c>
      <c r="M18" s="26">
        <v>31</v>
      </c>
      <c r="N18" s="26">
        <v>5</v>
      </c>
      <c r="O18" s="26">
        <v>0</v>
      </c>
      <c r="P18" s="26">
        <v>445005.04284999997</v>
      </c>
      <c r="Q18" s="26">
        <v>92168.740440000009</v>
      </c>
      <c r="R18" s="26">
        <v>22484.854410000011</v>
      </c>
      <c r="S18" s="26">
        <v>2167.6886600000003</v>
      </c>
      <c r="T18" s="26">
        <v>146</v>
      </c>
      <c r="U18" s="26">
        <v>0</v>
      </c>
      <c r="V18" s="26">
        <v>7</v>
      </c>
      <c r="W18" s="26">
        <v>23</v>
      </c>
      <c r="X18" s="26">
        <v>890</v>
      </c>
      <c r="Y18" s="51">
        <v>3099921.4838399999</v>
      </c>
    </row>
    <row r="19" spans="1:25" x14ac:dyDescent="0.25">
      <c r="A19" s="46"/>
      <c r="B19" s="46" t="s">
        <v>16</v>
      </c>
      <c r="C19" s="26">
        <v>80560.420939999982</v>
      </c>
      <c r="D19" s="26">
        <v>45648.684179999997</v>
      </c>
      <c r="E19" s="26">
        <v>380659.49031999992</v>
      </c>
      <c r="F19" s="26">
        <v>86301.779149999988</v>
      </c>
      <c r="G19" s="26">
        <v>1033744.9652800001</v>
      </c>
      <c r="H19" s="26">
        <v>2617.4068100000009</v>
      </c>
      <c r="I19" s="26">
        <v>752.30948999999998</v>
      </c>
      <c r="J19" s="26">
        <v>2</v>
      </c>
      <c r="K19" s="26">
        <v>59004.812669999992</v>
      </c>
      <c r="L19" s="26">
        <v>96.249399999999994</v>
      </c>
      <c r="M19" s="26">
        <v>2</v>
      </c>
      <c r="N19" s="26">
        <v>0</v>
      </c>
      <c r="O19" s="26">
        <v>8</v>
      </c>
      <c r="P19" s="26">
        <v>343036.27223</v>
      </c>
      <c r="Q19" s="26">
        <v>46253.376690000005</v>
      </c>
      <c r="R19" s="26">
        <v>12526.257839999998</v>
      </c>
      <c r="S19" s="26">
        <v>16482.326019999997</v>
      </c>
      <c r="T19" s="26">
        <v>39</v>
      </c>
      <c r="U19" s="26">
        <v>0</v>
      </c>
      <c r="V19" s="26">
        <v>37</v>
      </c>
      <c r="W19" s="26">
        <v>6</v>
      </c>
      <c r="X19" s="26">
        <v>1447.9790600000001</v>
      </c>
      <c r="Y19" s="51">
        <v>2109226.3300799998</v>
      </c>
    </row>
    <row r="20" spans="1:25" x14ac:dyDescent="0.25">
      <c r="A20" s="46"/>
      <c r="B20" s="46" t="s">
        <v>17</v>
      </c>
      <c r="C20" s="26">
        <v>43417.14938000001</v>
      </c>
      <c r="D20" s="26">
        <v>59348.468939999984</v>
      </c>
      <c r="E20" s="26">
        <v>188891.00762000002</v>
      </c>
      <c r="F20" s="26">
        <v>77885.405550000025</v>
      </c>
      <c r="G20" s="26">
        <v>1704587.8253900001</v>
      </c>
      <c r="H20" s="26">
        <v>1844.0783200000001</v>
      </c>
      <c r="I20" s="26">
        <v>2399.1103900000003</v>
      </c>
      <c r="J20" s="26">
        <v>0</v>
      </c>
      <c r="K20" s="26">
        <v>81822.329610000044</v>
      </c>
      <c r="L20" s="26">
        <v>88.682019999999994</v>
      </c>
      <c r="M20" s="26">
        <v>60.710300000000011</v>
      </c>
      <c r="N20" s="26">
        <v>113.07145</v>
      </c>
      <c r="O20" s="26">
        <v>6.73048</v>
      </c>
      <c r="P20" s="26">
        <v>668558.52950000006</v>
      </c>
      <c r="Q20" s="26">
        <v>90599.284700000018</v>
      </c>
      <c r="R20" s="26">
        <v>45560.137939999979</v>
      </c>
      <c r="S20" s="26">
        <v>209432.61424999998</v>
      </c>
      <c r="T20" s="26">
        <v>5172.3867999999993</v>
      </c>
      <c r="U20" s="26">
        <v>0</v>
      </c>
      <c r="V20" s="26">
        <v>13.510299999999999</v>
      </c>
      <c r="W20" s="26">
        <v>0</v>
      </c>
      <c r="X20" s="26">
        <v>633</v>
      </c>
      <c r="Y20" s="51">
        <v>3180434.0329400008</v>
      </c>
    </row>
    <row r="21" spans="1:25" x14ac:dyDescent="0.25">
      <c r="A21" s="46"/>
      <c r="B21" s="46" t="s">
        <v>18</v>
      </c>
      <c r="C21" s="26">
        <v>14030.826700000001</v>
      </c>
      <c r="D21" s="26">
        <v>63543.264859999988</v>
      </c>
      <c r="E21" s="26">
        <v>337515.62511999987</v>
      </c>
      <c r="F21" s="26">
        <v>61570.447420000004</v>
      </c>
      <c r="G21" s="26">
        <v>1980684.9460799997</v>
      </c>
      <c r="H21" s="26">
        <v>2285.1729500000001</v>
      </c>
      <c r="I21" s="26">
        <v>2418</v>
      </c>
      <c r="J21" s="26">
        <v>120</v>
      </c>
      <c r="K21" s="26">
        <v>69896.093769999978</v>
      </c>
      <c r="L21" s="26">
        <v>134.64930999999999</v>
      </c>
      <c r="M21" s="26">
        <v>224.00864000000001</v>
      </c>
      <c r="N21" s="26">
        <v>3.4980900000000004</v>
      </c>
      <c r="O21" s="26">
        <v>12.101839999999999</v>
      </c>
      <c r="P21" s="26">
        <v>584279.81701999996</v>
      </c>
      <c r="Q21" s="26">
        <v>85528.845149999979</v>
      </c>
      <c r="R21" s="26">
        <v>21844.247519999997</v>
      </c>
      <c r="S21" s="26">
        <v>6007.2102699999996</v>
      </c>
      <c r="T21" s="26">
        <v>498.26393000000002</v>
      </c>
      <c r="U21" s="26">
        <v>0</v>
      </c>
      <c r="V21" s="26">
        <v>81.257809999999978</v>
      </c>
      <c r="W21" s="26">
        <v>121.11943000000001</v>
      </c>
      <c r="X21" s="26">
        <v>1604</v>
      </c>
      <c r="Y21" s="51">
        <v>3232403.3959099995</v>
      </c>
    </row>
    <row r="22" spans="1:25" x14ac:dyDescent="0.25">
      <c r="A22" s="46"/>
      <c r="B22" s="46" t="s">
        <v>19</v>
      </c>
      <c r="C22" s="26">
        <v>56118.59726000001</v>
      </c>
      <c r="D22" s="26">
        <v>67943.045250000025</v>
      </c>
      <c r="E22" s="26">
        <v>204129.81464</v>
      </c>
      <c r="F22" s="26">
        <v>71897.576510000028</v>
      </c>
      <c r="G22" s="26">
        <v>1632765.9591600001</v>
      </c>
      <c r="H22" s="26">
        <v>765.61413000000016</v>
      </c>
      <c r="I22" s="26">
        <v>3849.8631499999997</v>
      </c>
      <c r="J22" s="26">
        <v>135</v>
      </c>
      <c r="K22" s="26">
        <v>83635.571620000017</v>
      </c>
      <c r="L22" s="26">
        <v>27.278359999999999</v>
      </c>
      <c r="M22" s="26">
        <v>58.614200000000011</v>
      </c>
      <c r="N22" s="26">
        <v>0</v>
      </c>
      <c r="O22" s="26">
        <v>4.7246000000000006</v>
      </c>
      <c r="P22" s="26">
        <v>409600.70578999998</v>
      </c>
      <c r="Q22" s="26">
        <v>183083.90253999992</v>
      </c>
      <c r="R22" s="26">
        <v>54159.568269999996</v>
      </c>
      <c r="S22" s="26">
        <v>14180.716779999999</v>
      </c>
      <c r="T22" s="26">
        <v>950.23993000000019</v>
      </c>
      <c r="U22" s="26">
        <v>0</v>
      </c>
      <c r="V22" s="26">
        <v>196.35320999999999</v>
      </c>
      <c r="W22" s="26">
        <v>1556.2264000000002</v>
      </c>
      <c r="X22" s="26">
        <v>0</v>
      </c>
      <c r="Y22" s="51">
        <v>2785059.3718000003</v>
      </c>
    </row>
    <row r="23" spans="1:25" x14ac:dyDescent="0.25">
      <c r="A23" s="46"/>
      <c r="B23" s="46" t="s">
        <v>20</v>
      </c>
      <c r="C23" s="26">
        <v>47514.590179999992</v>
      </c>
      <c r="D23" s="26">
        <v>90655.879899999971</v>
      </c>
      <c r="E23" s="26">
        <v>314703.97284</v>
      </c>
      <c r="F23" s="26">
        <v>80405.973489999989</v>
      </c>
      <c r="G23" s="26">
        <v>1501354.5942500001</v>
      </c>
      <c r="H23" s="26">
        <v>1446.83383</v>
      </c>
      <c r="I23" s="26">
        <v>811.23866999999984</v>
      </c>
      <c r="J23" s="26">
        <v>1.7813000000000001</v>
      </c>
      <c r="K23" s="26">
        <v>94835.745749999987</v>
      </c>
      <c r="L23" s="26">
        <v>258.87013999999999</v>
      </c>
      <c r="M23" s="26">
        <v>48.023059999999994</v>
      </c>
      <c r="N23" s="26">
        <v>0</v>
      </c>
      <c r="O23" s="26">
        <v>0</v>
      </c>
      <c r="P23" s="26">
        <v>506886.29908999999</v>
      </c>
      <c r="Q23" s="26">
        <v>51449.109179999999</v>
      </c>
      <c r="R23" s="26">
        <v>13915.347690000002</v>
      </c>
      <c r="S23" s="26">
        <v>391.00186000000008</v>
      </c>
      <c r="T23" s="26">
        <v>1578.2838000000002</v>
      </c>
      <c r="U23" s="26">
        <v>0</v>
      </c>
      <c r="V23" s="26">
        <v>2</v>
      </c>
      <c r="W23" s="26">
        <v>0</v>
      </c>
      <c r="X23" s="26">
        <v>1917</v>
      </c>
      <c r="Y23" s="51">
        <v>2708176.5450300002</v>
      </c>
    </row>
    <row r="24" spans="1:25" x14ac:dyDescent="0.25">
      <c r="A24" s="46"/>
      <c r="B24" s="46" t="s">
        <v>21</v>
      </c>
      <c r="C24" s="26">
        <v>124069.17559</v>
      </c>
      <c r="D24" s="26">
        <v>81591.409900000013</v>
      </c>
      <c r="E24" s="26">
        <v>107280.94034999998</v>
      </c>
      <c r="F24" s="26">
        <v>70510.659309999988</v>
      </c>
      <c r="G24" s="26">
        <v>1208341.4402900001</v>
      </c>
      <c r="H24" s="26">
        <v>5651.4024399999998</v>
      </c>
      <c r="I24" s="26">
        <v>1958.4637200000002</v>
      </c>
      <c r="J24" s="26">
        <v>88.074029999999993</v>
      </c>
      <c r="K24" s="26">
        <v>75047.700620000003</v>
      </c>
      <c r="L24" s="26">
        <v>193.81409999999997</v>
      </c>
      <c r="M24" s="26">
        <v>107.26115</v>
      </c>
      <c r="N24" s="26">
        <v>26</v>
      </c>
      <c r="O24" s="26">
        <v>1</v>
      </c>
      <c r="P24" s="26">
        <v>381628.04065000004</v>
      </c>
      <c r="Q24" s="26">
        <v>133215.19534000001</v>
      </c>
      <c r="R24" s="26">
        <v>15462.388090000006</v>
      </c>
      <c r="S24" s="26">
        <v>2341.1277600000003</v>
      </c>
      <c r="T24" s="26">
        <v>607.56373000000019</v>
      </c>
      <c r="U24" s="26">
        <v>0</v>
      </c>
      <c r="V24" s="26">
        <v>111</v>
      </c>
      <c r="W24" s="26">
        <v>0</v>
      </c>
      <c r="X24" s="26">
        <v>1369.46396</v>
      </c>
      <c r="Y24" s="51">
        <v>2209602.1210300005</v>
      </c>
    </row>
    <row r="25" spans="1:25" x14ac:dyDescent="0.25">
      <c r="A25" s="46"/>
      <c r="B25" s="46" t="s">
        <v>22</v>
      </c>
      <c r="C25" s="26">
        <v>127939.78462000002</v>
      </c>
      <c r="D25" s="26">
        <v>77064.839329999959</v>
      </c>
      <c r="E25" s="26">
        <v>231364.20448000001</v>
      </c>
      <c r="F25" s="26">
        <v>69889.225200000015</v>
      </c>
      <c r="G25" s="26">
        <v>2275709.9141599997</v>
      </c>
      <c r="H25" s="26">
        <v>10615.75577</v>
      </c>
      <c r="I25" s="26">
        <v>1188.89231</v>
      </c>
      <c r="J25" s="26">
        <v>18.897639999999999</v>
      </c>
      <c r="K25" s="26">
        <v>113762.21314000004</v>
      </c>
      <c r="L25" s="26">
        <v>159.93843999999996</v>
      </c>
      <c r="M25" s="26">
        <v>0</v>
      </c>
      <c r="N25" s="26">
        <v>2</v>
      </c>
      <c r="O25" s="26">
        <v>6934</v>
      </c>
      <c r="P25" s="26">
        <v>234940.06086</v>
      </c>
      <c r="Q25" s="26">
        <v>96431.660510000016</v>
      </c>
      <c r="R25" s="26">
        <v>1988.1890399999997</v>
      </c>
      <c r="S25" s="26">
        <v>703.86726999999996</v>
      </c>
      <c r="T25" s="26">
        <v>247.97070999999997</v>
      </c>
      <c r="U25" s="26">
        <v>0</v>
      </c>
      <c r="V25" s="26">
        <v>3159</v>
      </c>
      <c r="W25" s="26">
        <v>3</v>
      </c>
      <c r="X25" s="26">
        <v>958.30866000000015</v>
      </c>
      <c r="Y25" s="51">
        <v>3253081.7221400002</v>
      </c>
    </row>
    <row r="26" spans="1:25" x14ac:dyDescent="0.25">
      <c r="A26" s="46"/>
      <c r="B26" s="46" t="s">
        <v>23</v>
      </c>
      <c r="C26" s="26">
        <v>152978.54519</v>
      </c>
      <c r="D26" s="26">
        <v>83048.400070000003</v>
      </c>
      <c r="E26" s="26">
        <v>627159.66298000002</v>
      </c>
      <c r="F26" s="26">
        <v>75924.956059999997</v>
      </c>
      <c r="G26" s="26">
        <v>1400406.52293</v>
      </c>
      <c r="H26" s="26">
        <v>666.73808999999994</v>
      </c>
      <c r="I26" s="26">
        <v>2092.8020899999997</v>
      </c>
      <c r="J26" s="26">
        <v>15.88</v>
      </c>
      <c r="K26" s="26">
        <v>104289.60624999998</v>
      </c>
      <c r="L26" s="26">
        <v>1566.6500099999998</v>
      </c>
      <c r="M26" s="26">
        <v>549.55944</v>
      </c>
      <c r="N26" s="26">
        <v>19</v>
      </c>
      <c r="O26" s="26">
        <v>2393</v>
      </c>
      <c r="P26" s="26">
        <v>500618.27015</v>
      </c>
      <c r="Q26" s="26">
        <v>48949.013979999996</v>
      </c>
      <c r="R26" s="26">
        <v>26315.507320000008</v>
      </c>
      <c r="S26" s="26">
        <v>6091.56682</v>
      </c>
      <c r="T26" s="26">
        <v>80.51082000000001</v>
      </c>
      <c r="U26" s="26">
        <v>0</v>
      </c>
      <c r="V26" s="26">
        <v>2</v>
      </c>
      <c r="W26" s="26">
        <v>0</v>
      </c>
      <c r="X26" s="26">
        <v>2392.2404200000001</v>
      </c>
      <c r="Y26" s="51">
        <v>3035560.4326199992</v>
      </c>
    </row>
    <row r="27" spans="1:25" x14ac:dyDescent="0.25">
      <c r="A27" s="46"/>
      <c r="B27" s="4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50"/>
    </row>
    <row r="28" spans="1:25" x14ac:dyDescent="0.25">
      <c r="A28" s="46">
        <v>2022</v>
      </c>
      <c r="B28" s="46" t="s">
        <v>12</v>
      </c>
      <c r="C28" s="26">
        <v>140306.58973999994</v>
      </c>
      <c r="D28" s="26">
        <v>37096.044860000009</v>
      </c>
      <c r="E28" s="26">
        <v>94440.386900000012</v>
      </c>
      <c r="F28" s="26">
        <v>72888.771069999988</v>
      </c>
      <c r="G28" s="26">
        <v>1970172.2152800004</v>
      </c>
      <c r="H28" s="26">
        <v>475.75968999999998</v>
      </c>
      <c r="I28" s="26">
        <v>1219.6988799999999</v>
      </c>
      <c r="J28" s="26">
        <v>239.90282000000002</v>
      </c>
      <c r="K28" s="26">
        <v>98454.32366999994</v>
      </c>
      <c r="L28" s="26">
        <v>1374.2571399999999</v>
      </c>
      <c r="M28" s="26">
        <v>110.22011999999999</v>
      </c>
      <c r="N28" s="26">
        <v>5.0156500000000008</v>
      </c>
      <c r="O28" s="26">
        <v>3350.0999900000002</v>
      </c>
      <c r="P28" s="26">
        <v>697069.69182999991</v>
      </c>
      <c r="Q28" s="26">
        <v>56011.270230000002</v>
      </c>
      <c r="R28" s="26">
        <v>9091.6602399999992</v>
      </c>
      <c r="S28" s="26">
        <v>936.34653999999978</v>
      </c>
      <c r="T28" s="26">
        <v>1603.6424999999997</v>
      </c>
      <c r="U28" s="26">
        <v>0</v>
      </c>
      <c r="V28" s="26">
        <v>40.788119999999999</v>
      </c>
      <c r="W28" s="26">
        <v>0.76707000000000003</v>
      </c>
      <c r="X28" s="26">
        <v>2303.5539099999996</v>
      </c>
      <c r="Y28" s="51">
        <v>3187191.0062500001</v>
      </c>
    </row>
    <row r="29" spans="1:25" x14ac:dyDescent="0.25">
      <c r="A29" s="46"/>
      <c r="B29" s="46" t="s">
        <v>13</v>
      </c>
      <c r="C29" s="26">
        <v>127726.69408000002</v>
      </c>
      <c r="D29" s="26">
        <v>36407.021309999996</v>
      </c>
      <c r="E29" s="26">
        <v>299968.96778000006</v>
      </c>
      <c r="F29" s="26">
        <v>44909.635190000008</v>
      </c>
      <c r="G29" s="26">
        <v>1027266.48575</v>
      </c>
      <c r="H29" s="26">
        <v>3455.3069100000002</v>
      </c>
      <c r="I29" s="26">
        <v>1820.31107</v>
      </c>
      <c r="J29" s="26">
        <v>58.050620000000002</v>
      </c>
      <c r="K29" s="26">
        <v>113353.50348999997</v>
      </c>
      <c r="L29" s="26">
        <v>98.94592999999999</v>
      </c>
      <c r="M29" s="26">
        <v>84.354179999999999</v>
      </c>
      <c r="N29" s="26">
        <v>78.351089999999999</v>
      </c>
      <c r="O29" s="26">
        <v>6965.2222900000006</v>
      </c>
      <c r="P29" s="26">
        <v>469211.76720000012</v>
      </c>
      <c r="Q29" s="26">
        <v>52186.845230000006</v>
      </c>
      <c r="R29" s="26">
        <v>39175.561789999985</v>
      </c>
      <c r="S29" s="26">
        <v>4132.1129600000013</v>
      </c>
      <c r="T29" s="26">
        <v>633.04664000000037</v>
      </c>
      <c r="U29" s="26">
        <v>0</v>
      </c>
      <c r="V29" s="26">
        <v>11.249920000000001</v>
      </c>
      <c r="W29" s="26">
        <v>2.6428600000000002</v>
      </c>
      <c r="X29" s="26">
        <v>958.8630599999999</v>
      </c>
      <c r="Y29" s="51">
        <v>2228504.9393500001</v>
      </c>
    </row>
    <row r="30" spans="1:25" x14ac:dyDescent="0.25">
      <c r="A30" s="46"/>
      <c r="B30" s="46" t="s">
        <v>14</v>
      </c>
      <c r="C30" s="26">
        <v>177270.94520000002</v>
      </c>
      <c r="D30" s="26">
        <v>50190.345000000001</v>
      </c>
      <c r="E30" s="26">
        <v>173918.22571999996</v>
      </c>
      <c r="F30" s="26">
        <v>87792.531430000003</v>
      </c>
      <c r="G30" s="26">
        <v>3761223.594370001</v>
      </c>
      <c r="H30" s="26">
        <v>1868.4393799999998</v>
      </c>
      <c r="I30" s="26">
        <v>3209.5767999999998</v>
      </c>
      <c r="J30" s="26">
        <v>12.394</v>
      </c>
      <c r="K30" s="26">
        <v>78892.075630000007</v>
      </c>
      <c r="L30" s="26">
        <v>0.38704</v>
      </c>
      <c r="M30" s="26">
        <v>104.18653</v>
      </c>
      <c r="N30" s="26">
        <v>3.6855900000000004</v>
      </c>
      <c r="O30" s="26">
        <v>1217.3478500000001</v>
      </c>
      <c r="P30" s="26">
        <v>506302.28102000005</v>
      </c>
      <c r="Q30" s="26">
        <v>145251.38978</v>
      </c>
      <c r="R30" s="26">
        <v>15267.911139999989</v>
      </c>
      <c r="S30" s="26">
        <v>1506.1932499999998</v>
      </c>
      <c r="T30" s="26">
        <v>320.33567000000011</v>
      </c>
      <c r="U30" s="26">
        <v>0</v>
      </c>
      <c r="V30" s="26">
        <v>179.00117</v>
      </c>
      <c r="W30" s="26">
        <v>0</v>
      </c>
      <c r="X30" s="26">
        <v>741.25955999999996</v>
      </c>
      <c r="Y30" s="51">
        <v>5005272.1061300002</v>
      </c>
    </row>
    <row r="31" spans="1:25" x14ac:dyDescent="0.25">
      <c r="A31" s="46"/>
      <c r="B31" s="46" t="s">
        <v>15</v>
      </c>
      <c r="C31" s="26">
        <v>126742.87370000003</v>
      </c>
      <c r="D31" s="26">
        <v>27152.100579999998</v>
      </c>
      <c r="E31" s="26">
        <v>175582.35861000002</v>
      </c>
      <c r="F31" s="26">
        <v>73747.808220000035</v>
      </c>
      <c r="G31" s="26">
        <v>1547702.84421</v>
      </c>
      <c r="H31" s="26">
        <v>1067.58411</v>
      </c>
      <c r="I31" s="26">
        <v>2582.2854600000001</v>
      </c>
      <c r="J31" s="26">
        <v>135.90341000000001</v>
      </c>
      <c r="K31" s="26">
        <v>95799.210740000024</v>
      </c>
      <c r="L31" s="26">
        <v>0.26306000000000002</v>
      </c>
      <c r="M31" s="26">
        <v>33.756309999999999</v>
      </c>
      <c r="N31" s="26">
        <v>53.720309999999998</v>
      </c>
      <c r="O31" s="26">
        <v>1934.894</v>
      </c>
      <c r="P31" s="26">
        <v>735000.59635999997</v>
      </c>
      <c r="Q31" s="26">
        <v>99750.198430000004</v>
      </c>
      <c r="R31" s="26">
        <v>25886.791499999992</v>
      </c>
      <c r="S31" s="26">
        <v>4990.4362700000001</v>
      </c>
      <c r="T31" s="26">
        <v>2713.7098799999999</v>
      </c>
      <c r="U31" s="26">
        <v>0</v>
      </c>
      <c r="V31" s="26">
        <v>112.43639</v>
      </c>
      <c r="W31" s="26">
        <v>2.7E-2</v>
      </c>
      <c r="X31" s="26">
        <v>1213.2675900000004</v>
      </c>
      <c r="Y31" s="51">
        <v>2922203.0661399993</v>
      </c>
    </row>
    <row r="32" spans="1:25" x14ac:dyDescent="0.25">
      <c r="A32" s="46"/>
      <c r="B32" s="46" t="s">
        <v>16</v>
      </c>
      <c r="C32" s="26">
        <v>278201.48003000004</v>
      </c>
      <c r="D32" s="26">
        <v>53345.957569999999</v>
      </c>
      <c r="E32" s="26">
        <v>553624.17941000022</v>
      </c>
      <c r="F32" s="26">
        <v>76539.606869999989</v>
      </c>
      <c r="G32" s="26">
        <v>1417554.0864000004</v>
      </c>
      <c r="H32" s="26">
        <v>3844.4695799999995</v>
      </c>
      <c r="I32" s="26">
        <v>2151.1862700000006</v>
      </c>
      <c r="J32" s="26">
        <v>20.399529999999999</v>
      </c>
      <c r="K32" s="26">
        <v>113864.71556999994</v>
      </c>
      <c r="L32" s="26">
        <v>79.073480000000004</v>
      </c>
      <c r="M32" s="26">
        <v>79.772150000000011</v>
      </c>
      <c r="N32" s="26">
        <v>15.234999999999999</v>
      </c>
      <c r="O32" s="26">
        <v>7561.0026600000001</v>
      </c>
      <c r="P32" s="26">
        <v>637584.00510999991</v>
      </c>
      <c r="Q32" s="26">
        <v>55930.279700000006</v>
      </c>
      <c r="R32" s="26">
        <v>13016.270869999998</v>
      </c>
      <c r="S32" s="26">
        <v>3659.7030299999974</v>
      </c>
      <c r="T32" s="26">
        <v>740.54601000000002</v>
      </c>
      <c r="U32" s="26">
        <v>0</v>
      </c>
      <c r="V32" s="26">
        <v>220.76035999999999</v>
      </c>
      <c r="W32" s="26">
        <v>34.157959999999996</v>
      </c>
      <c r="X32" s="26">
        <v>929.71240999999986</v>
      </c>
      <c r="Y32" s="51">
        <v>3218996.5999700008</v>
      </c>
    </row>
    <row r="33" spans="1:26" x14ac:dyDescent="0.25">
      <c r="A33" s="46"/>
      <c r="B33" s="46" t="s">
        <v>17</v>
      </c>
      <c r="C33" s="26">
        <v>409398.81403999974</v>
      </c>
      <c r="D33" s="26">
        <v>38709.994550000003</v>
      </c>
      <c r="E33" s="26">
        <v>348346.33574999974</v>
      </c>
      <c r="F33" s="26">
        <v>102877.23122999999</v>
      </c>
      <c r="G33" s="26">
        <v>1495601.4420100001</v>
      </c>
      <c r="H33" s="26">
        <v>1339.5569399999999</v>
      </c>
      <c r="I33" s="26">
        <v>3100.4475400000001</v>
      </c>
      <c r="J33" s="26">
        <v>0.46</v>
      </c>
      <c r="K33" s="26">
        <v>90380.18955999997</v>
      </c>
      <c r="L33" s="26">
        <v>174.8819</v>
      </c>
      <c r="M33" s="26">
        <v>2.2337699999999998</v>
      </c>
      <c r="N33" s="26">
        <v>49.828000000000003</v>
      </c>
      <c r="O33" s="26">
        <v>7355.8182099999995</v>
      </c>
      <c r="P33" s="26">
        <v>728273.26652000006</v>
      </c>
      <c r="Q33" s="26">
        <v>99057.856190000006</v>
      </c>
      <c r="R33" s="26">
        <v>5612.3762199999974</v>
      </c>
      <c r="S33" s="26">
        <v>2713.4130599999999</v>
      </c>
      <c r="T33" s="26">
        <v>1044.73279</v>
      </c>
      <c r="U33" s="26">
        <v>20.82357</v>
      </c>
      <c r="V33" s="26">
        <v>4.0364000000000004</v>
      </c>
      <c r="W33" s="26">
        <v>0</v>
      </c>
      <c r="X33" s="26">
        <v>1258.28685</v>
      </c>
      <c r="Y33" s="51">
        <v>3335322.0250999997</v>
      </c>
    </row>
    <row r="34" spans="1:26" x14ac:dyDescent="0.25">
      <c r="A34" s="46"/>
      <c r="B34" s="46" t="s">
        <v>18</v>
      </c>
      <c r="C34" s="26">
        <v>303957.86398999998</v>
      </c>
      <c r="D34" s="26">
        <v>92114.409140000003</v>
      </c>
      <c r="E34" s="26">
        <v>226636.47761</v>
      </c>
      <c r="F34" s="26">
        <v>99998.502680000034</v>
      </c>
      <c r="G34" s="26">
        <v>1719746.2208100001</v>
      </c>
      <c r="H34" s="26">
        <v>442.75579999999997</v>
      </c>
      <c r="I34" s="26">
        <v>2154.3137200000001</v>
      </c>
      <c r="J34" s="26">
        <v>0.42322000000000004</v>
      </c>
      <c r="K34" s="26">
        <v>88380.486920000039</v>
      </c>
      <c r="L34" s="26">
        <v>42.178659999999986</v>
      </c>
      <c r="M34" s="26">
        <v>112.84423</v>
      </c>
      <c r="N34" s="26">
        <v>3.4000000000000002E-2</v>
      </c>
      <c r="O34" s="26">
        <v>3620.2655800000002</v>
      </c>
      <c r="P34" s="26">
        <v>564360.49659</v>
      </c>
      <c r="Q34" s="26">
        <v>54767.365479999993</v>
      </c>
      <c r="R34" s="26">
        <v>28705.8776</v>
      </c>
      <c r="S34" s="26">
        <v>23818.844460000015</v>
      </c>
      <c r="T34" s="26">
        <v>723.87963999999999</v>
      </c>
      <c r="U34" s="26">
        <v>0</v>
      </c>
      <c r="V34" s="26">
        <v>2.5516900000000002</v>
      </c>
      <c r="W34" s="26">
        <v>0</v>
      </c>
      <c r="X34" s="26">
        <v>220.47389999999999</v>
      </c>
      <c r="Y34" s="51">
        <v>3209806.2657200005</v>
      </c>
    </row>
    <row r="35" spans="1:26" x14ac:dyDescent="0.25">
      <c r="A35" s="46"/>
      <c r="B35" s="46" t="s">
        <v>19</v>
      </c>
      <c r="C35" s="26">
        <v>248582.5839</v>
      </c>
      <c r="D35" s="26">
        <v>102518.84603000003</v>
      </c>
      <c r="E35" s="26">
        <v>328366.0703399998</v>
      </c>
      <c r="F35" s="26">
        <v>94300.520760000029</v>
      </c>
      <c r="G35" s="26">
        <v>1067988.5901800001</v>
      </c>
      <c r="H35" s="26">
        <v>4487.5281199999999</v>
      </c>
      <c r="I35" s="26">
        <v>2550.538230000001</v>
      </c>
      <c r="J35" s="26">
        <v>132.417</v>
      </c>
      <c r="K35" s="26">
        <v>95212.866879999958</v>
      </c>
      <c r="L35" s="26">
        <v>285.90007000000003</v>
      </c>
      <c r="M35" s="26">
        <v>122.28117999999999</v>
      </c>
      <c r="N35" s="26">
        <v>1.5737300000000001</v>
      </c>
      <c r="O35" s="26">
        <v>10995.2127</v>
      </c>
      <c r="P35" s="26">
        <v>874056.61947000003</v>
      </c>
      <c r="Q35" s="26">
        <v>111343.49124</v>
      </c>
      <c r="R35" s="26">
        <v>6180.2701499999966</v>
      </c>
      <c r="S35" s="26">
        <v>2808.7906399999993</v>
      </c>
      <c r="T35" s="26">
        <v>2325.4620299999997</v>
      </c>
      <c r="U35" s="26">
        <v>0</v>
      </c>
      <c r="V35" s="26">
        <v>55.801559999999995</v>
      </c>
      <c r="W35" s="26">
        <v>0.40860000000000002</v>
      </c>
      <c r="X35" s="26">
        <v>836.02613999999994</v>
      </c>
      <c r="Y35" s="51">
        <v>2953151.7989499997</v>
      </c>
    </row>
    <row r="36" spans="1:26" x14ac:dyDescent="0.25">
      <c r="A36" s="46"/>
      <c r="B36" s="46" t="s">
        <v>20</v>
      </c>
      <c r="C36" s="26">
        <v>87800.319499999969</v>
      </c>
      <c r="D36" s="26">
        <v>50299.242719999973</v>
      </c>
      <c r="E36" s="26">
        <v>1019656.5813999998</v>
      </c>
      <c r="F36" s="26">
        <v>45667.933309999986</v>
      </c>
      <c r="G36" s="26">
        <v>2427358.7230600007</v>
      </c>
      <c r="H36" s="26">
        <v>1409.31375</v>
      </c>
      <c r="I36" s="26">
        <v>2246.6906100000006</v>
      </c>
      <c r="J36" s="26">
        <v>66.078399999999988</v>
      </c>
      <c r="K36" s="26">
        <v>99780.608400000026</v>
      </c>
      <c r="L36" s="26">
        <v>170.58637999999999</v>
      </c>
      <c r="M36" s="26">
        <v>84.235629999999986</v>
      </c>
      <c r="N36" s="26">
        <v>73.627560000000003</v>
      </c>
      <c r="O36" s="26">
        <v>3984.1486400000003</v>
      </c>
      <c r="P36" s="26">
        <v>488484.17388000013</v>
      </c>
      <c r="Q36" s="26">
        <v>23681.442539999996</v>
      </c>
      <c r="R36" s="26">
        <v>10412.894910000005</v>
      </c>
      <c r="S36" s="26">
        <v>1597.2568400000002</v>
      </c>
      <c r="T36" s="26">
        <v>2637.5861999999993</v>
      </c>
      <c r="U36" s="26">
        <v>0</v>
      </c>
      <c r="V36" s="26">
        <v>31.988690000000002</v>
      </c>
      <c r="W36" s="26">
        <v>0</v>
      </c>
      <c r="X36" s="26">
        <v>1403.70462</v>
      </c>
      <c r="Y36" s="51">
        <v>4266847.1370400004</v>
      </c>
    </row>
    <row r="37" spans="1:26" x14ac:dyDescent="0.25">
      <c r="A37" s="46"/>
      <c r="B37" s="46" t="s">
        <v>21</v>
      </c>
      <c r="C37" s="26">
        <v>101263.99759000004</v>
      </c>
      <c r="D37" s="26">
        <v>138133.90697000004</v>
      </c>
      <c r="E37" s="26">
        <v>217007.24476000006</v>
      </c>
      <c r="F37" s="26">
        <v>57723.676309999981</v>
      </c>
      <c r="G37" s="26">
        <v>1385515.97664</v>
      </c>
      <c r="H37" s="26">
        <v>1573.1686800000002</v>
      </c>
      <c r="I37" s="26">
        <v>3245.3650599999996</v>
      </c>
      <c r="J37" s="26">
        <v>148.97907000000001</v>
      </c>
      <c r="K37" s="26">
        <v>123338.27792000004</v>
      </c>
      <c r="L37" s="26">
        <v>19.451130000000003</v>
      </c>
      <c r="M37" s="26">
        <v>297.82628</v>
      </c>
      <c r="N37" s="26">
        <v>1.18971</v>
      </c>
      <c r="O37" s="26">
        <v>132.26490999999999</v>
      </c>
      <c r="P37" s="26">
        <v>287384.13928999996</v>
      </c>
      <c r="Q37" s="26">
        <v>118955.98397999999</v>
      </c>
      <c r="R37" s="26">
        <v>18162.393079999991</v>
      </c>
      <c r="S37" s="26">
        <v>6951.9145699999963</v>
      </c>
      <c r="T37" s="26">
        <v>2145.2604899999997</v>
      </c>
      <c r="U37" s="26">
        <v>0</v>
      </c>
      <c r="V37" s="26">
        <v>86.551169999999985</v>
      </c>
      <c r="W37" s="26">
        <v>13.43</v>
      </c>
      <c r="X37" s="26">
        <v>2524.4645499999997</v>
      </c>
      <c r="Y37" s="51">
        <v>2464625.4621599996</v>
      </c>
    </row>
    <row r="38" spans="1:26" x14ac:dyDescent="0.25">
      <c r="A38" s="46"/>
      <c r="B38" s="46" t="s">
        <v>22</v>
      </c>
      <c r="C38" s="26">
        <v>190622.16613999999</v>
      </c>
      <c r="D38" s="26">
        <v>142732.92442999996</v>
      </c>
      <c r="E38" s="26">
        <v>74207.270860000004</v>
      </c>
      <c r="F38" s="26">
        <v>55991.213519999976</v>
      </c>
      <c r="G38" s="26">
        <v>2287484.9463800001</v>
      </c>
      <c r="H38" s="26">
        <v>1119.9969700000001</v>
      </c>
      <c r="I38" s="26">
        <v>1633.5747500000004</v>
      </c>
      <c r="J38" s="26">
        <v>22.110019999999999</v>
      </c>
      <c r="K38" s="26">
        <v>56455.408680000015</v>
      </c>
      <c r="L38" s="26">
        <v>1638.491</v>
      </c>
      <c r="M38" s="26">
        <v>131.84258</v>
      </c>
      <c r="N38" s="26">
        <v>21.834810000000001</v>
      </c>
      <c r="O38" s="26">
        <v>7278.6777599999987</v>
      </c>
      <c r="P38" s="26">
        <v>548211.70611000003</v>
      </c>
      <c r="Q38" s="26">
        <v>93145.819270000007</v>
      </c>
      <c r="R38" s="26">
        <v>16436.825990000001</v>
      </c>
      <c r="S38" s="26">
        <v>6039.9990399999997</v>
      </c>
      <c r="T38" s="26">
        <v>1511.4485199999995</v>
      </c>
      <c r="U38" s="26">
        <v>0</v>
      </c>
      <c r="V38" s="26">
        <v>250.20904000000002</v>
      </c>
      <c r="W38" s="26">
        <v>0</v>
      </c>
      <c r="X38" s="26">
        <v>2965.0705900000003</v>
      </c>
      <c r="Y38" s="51">
        <v>3487901.5364600001</v>
      </c>
    </row>
    <row r="39" spans="1:26" x14ac:dyDescent="0.25">
      <c r="A39" s="46"/>
      <c r="B39" s="46" t="s">
        <v>23</v>
      </c>
      <c r="C39" s="26">
        <v>269503.30006999994</v>
      </c>
      <c r="D39" s="26">
        <v>69449.073970000027</v>
      </c>
      <c r="E39" s="26">
        <v>135013.78069999992</v>
      </c>
      <c r="F39" s="26">
        <v>57600.315390000018</v>
      </c>
      <c r="G39" s="26">
        <v>1318638.2562599997</v>
      </c>
      <c r="H39" s="26">
        <v>1313.1398599999998</v>
      </c>
      <c r="I39" s="26">
        <v>3459.4819399999997</v>
      </c>
      <c r="J39" s="26">
        <v>3.2087500000000007</v>
      </c>
      <c r="K39" s="26">
        <v>121006.59662</v>
      </c>
      <c r="L39" s="26">
        <v>194.90026</v>
      </c>
      <c r="M39" s="26">
        <v>25.77187</v>
      </c>
      <c r="N39" s="26">
        <v>7.39358</v>
      </c>
      <c r="O39" s="26">
        <v>12935.575690000001</v>
      </c>
      <c r="P39" s="26">
        <v>194734.20190000001</v>
      </c>
      <c r="Q39" s="26">
        <v>53406.064920000004</v>
      </c>
      <c r="R39" s="26">
        <v>18638.078530000003</v>
      </c>
      <c r="S39" s="26">
        <v>1987.6903499999999</v>
      </c>
      <c r="T39" s="26">
        <v>318.02190999999993</v>
      </c>
      <c r="U39" s="26">
        <v>0</v>
      </c>
      <c r="V39" s="26">
        <v>57.826049999999995</v>
      </c>
      <c r="W39" s="26">
        <v>6.5</v>
      </c>
      <c r="X39" s="26">
        <v>1850.6655299999995</v>
      </c>
      <c r="Y39" s="51">
        <v>2260149.8441499993</v>
      </c>
    </row>
    <row r="40" spans="1:26" x14ac:dyDescent="0.25">
      <c r="A40" s="46"/>
      <c r="B40" s="4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50"/>
    </row>
    <row r="41" spans="1:26" x14ac:dyDescent="0.25">
      <c r="A41" s="46">
        <v>2023</v>
      </c>
      <c r="B41" s="46" t="s">
        <v>12</v>
      </c>
      <c r="C41" s="26">
        <v>233209.36871999977</v>
      </c>
      <c r="D41" s="26">
        <v>68233.353959999993</v>
      </c>
      <c r="E41" s="26">
        <v>213232.59122000003</v>
      </c>
      <c r="F41" s="26">
        <v>154836.01524999988</v>
      </c>
      <c r="G41" s="55">
        <v>2892758.8152161976</v>
      </c>
      <c r="H41" s="26">
        <v>1520.6757200000002</v>
      </c>
      <c r="I41" s="26">
        <v>1889.8289099999997</v>
      </c>
      <c r="J41" s="26">
        <v>125.36302000000001</v>
      </c>
      <c r="K41" s="26">
        <v>113500.98091999993</v>
      </c>
      <c r="L41" s="26">
        <v>243.74804999999998</v>
      </c>
      <c r="M41" s="26">
        <v>16.902200000000001</v>
      </c>
      <c r="N41" s="29">
        <v>25.907210000000003</v>
      </c>
      <c r="O41" s="26">
        <v>5060.2513400000007</v>
      </c>
      <c r="P41" s="55">
        <v>985343.27130788716</v>
      </c>
      <c r="Q41" s="26">
        <v>201115.34256999998</v>
      </c>
      <c r="R41" s="26">
        <v>24479.173439999995</v>
      </c>
      <c r="S41" s="26">
        <v>1718.4004199999997</v>
      </c>
      <c r="T41" s="26">
        <v>996.13187000000005</v>
      </c>
      <c r="U41" s="26">
        <v>0</v>
      </c>
      <c r="V41" s="26">
        <v>724.01869000000011</v>
      </c>
      <c r="W41" s="26">
        <v>1.48</v>
      </c>
      <c r="X41" s="26">
        <v>2881.1263700000004</v>
      </c>
      <c r="Y41" s="26">
        <v>4901912.7464040853</v>
      </c>
      <c r="Z41" s="10"/>
    </row>
    <row r="42" spans="1:26" x14ac:dyDescent="0.25">
      <c r="A42" s="46"/>
      <c r="B42" s="46" t="s">
        <v>13</v>
      </c>
      <c r="C42" s="26">
        <v>120656.3113</v>
      </c>
      <c r="D42" s="26">
        <v>57903.401349999971</v>
      </c>
      <c r="E42" s="26">
        <v>159066.07321999993</v>
      </c>
      <c r="F42" s="26">
        <v>85652.704320000004</v>
      </c>
      <c r="G42" s="55">
        <v>2897283.3425738038</v>
      </c>
      <c r="H42" s="26">
        <v>878.09118999999998</v>
      </c>
      <c r="I42" s="26">
        <v>2516.4318399999997</v>
      </c>
      <c r="J42" s="26">
        <v>41.780980000000007</v>
      </c>
      <c r="K42" s="26">
        <v>53160.787590000029</v>
      </c>
      <c r="L42" s="26">
        <v>945.89426999999978</v>
      </c>
      <c r="M42" s="26">
        <v>367.04366999999996</v>
      </c>
      <c r="N42" s="26">
        <v>59.273110000000003</v>
      </c>
      <c r="O42" s="26">
        <v>11086.524800000001</v>
      </c>
      <c r="P42" s="55">
        <v>959111.17760845087</v>
      </c>
      <c r="Q42" s="26">
        <v>50978.804159999992</v>
      </c>
      <c r="R42" s="26">
        <v>35739.536720000011</v>
      </c>
      <c r="S42" s="26">
        <v>6710.714930000001</v>
      </c>
      <c r="T42" s="26">
        <v>460.61788000000007</v>
      </c>
      <c r="U42" s="26">
        <v>0</v>
      </c>
      <c r="V42" s="26">
        <v>11.01976</v>
      </c>
      <c r="W42" s="26">
        <v>5</v>
      </c>
      <c r="X42" s="26">
        <v>2009.9752800000001</v>
      </c>
      <c r="Y42" s="26">
        <v>4444644.5065522538</v>
      </c>
      <c r="Z42" s="10"/>
    </row>
    <row r="43" spans="1:26" x14ac:dyDescent="0.25">
      <c r="A43" s="46"/>
      <c r="B43" s="46" t="s">
        <v>14</v>
      </c>
      <c r="C43" s="26">
        <v>169384.67989000017</v>
      </c>
      <c r="D43" s="26">
        <v>48836.787010000015</v>
      </c>
      <c r="E43" s="26">
        <v>365124.36857000011</v>
      </c>
      <c r="F43" s="26">
        <v>88232.941900000005</v>
      </c>
      <c r="G43" s="55">
        <v>2963431.1583057749</v>
      </c>
      <c r="H43" s="26">
        <v>1365.4148700000003</v>
      </c>
      <c r="I43" s="26">
        <v>2498.2714700000001</v>
      </c>
      <c r="J43" s="26">
        <v>151.80990000000003</v>
      </c>
      <c r="K43" s="26">
        <v>93539.985560000132</v>
      </c>
      <c r="L43" s="26">
        <v>76.498369999999994</v>
      </c>
      <c r="M43" s="26">
        <v>76.903440000000003</v>
      </c>
      <c r="N43" s="26">
        <v>0.35599000000000003</v>
      </c>
      <c r="O43" s="26">
        <v>8407.5923000000003</v>
      </c>
      <c r="P43" s="55">
        <v>981907.60067253537</v>
      </c>
      <c r="Q43" s="26">
        <v>156310.72967</v>
      </c>
      <c r="R43" s="26">
        <v>3555.6629300000004</v>
      </c>
      <c r="S43" s="26">
        <v>1803.4202799999998</v>
      </c>
      <c r="T43" s="26">
        <v>500.6590700000001</v>
      </c>
      <c r="U43" s="26">
        <v>0</v>
      </c>
      <c r="V43" s="26">
        <v>25.96116</v>
      </c>
      <c r="W43" s="26">
        <v>0</v>
      </c>
      <c r="X43" s="26">
        <v>2080.8892700000001</v>
      </c>
      <c r="Y43" s="26">
        <v>4887311.6906283116</v>
      </c>
      <c r="Z43" s="10"/>
    </row>
    <row r="44" spans="1:26" x14ac:dyDescent="0.25">
      <c r="A44" s="46"/>
      <c r="B44" s="46" t="s">
        <v>15</v>
      </c>
      <c r="C44" s="26">
        <v>260588.55920000013</v>
      </c>
      <c r="D44" s="26">
        <v>41261.151239999985</v>
      </c>
      <c r="E44" s="26">
        <v>209519.82961000002</v>
      </c>
      <c r="F44" s="26">
        <v>80088.439970000007</v>
      </c>
      <c r="G44" s="55">
        <v>1659007.9609319719</v>
      </c>
      <c r="H44" s="26">
        <v>267.15313000000003</v>
      </c>
      <c r="I44" s="26">
        <v>913.40198999999996</v>
      </c>
      <c r="J44" s="26">
        <v>1.0087600000000001</v>
      </c>
      <c r="K44" s="26">
        <v>56767.043339999982</v>
      </c>
      <c r="L44" s="26">
        <v>13.597560000000001</v>
      </c>
      <c r="M44" s="26">
        <v>22.51202</v>
      </c>
      <c r="N44" s="26">
        <v>1.3129300000000002</v>
      </c>
      <c r="O44" s="26">
        <v>18652.846790000003</v>
      </c>
      <c r="P44" s="55">
        <v>797662.75652591558</v>
      </c>
      <c r="Q44" s="26">
        <v>53824.251630000006</v>
      </c>
      <c r="R44" s="26">
        <v>34973.750759999974</v>
      </c>
      <c r="S44" s="26">
        <v>40354.027970000003</v>
      </c>
      <c r="T44" s="26">
        <v>3974.96965</v>
      </c>
      <c r="U44" s="26">
        <v>0</v>
      </c>
      <c r="V44" s="26">
        <v>41.493190000000006</v>
      </c>
      <c r="W44" s="26">
        <v>0</v>
      </c>
      <c r="X44" s="26">
        <v>1668.2905600000001</v>
      </c>
      <c r="Y44" s="26">
        <v>3259604.3577578878</v>
      </c>
      <c r="Z44" s="10"/>
    </row>
    <row r="45" spans="1:26" x14ac:dyDescent="0.25">
      <c r="A45" s="46"/>
      <c r="B45" s="46" t="s">
        <v>16</v>
      </c>
      <c r="C45" s="26">
        <v>105478.92511000004</v>
      </c>
      <c r="D45" s="26">
        <v>62274.006759999982</v>
      </c>
      <c r="E45" s="26">
        <v>446415.47686999984</v>
      </c>
      <c r="F45" s="26">
        <v>95660.925209999972</v>
      </c>
      <c r="G45" s="55">
        <v>1801507.516661823</v>
      </c>
      <c r="H45" s="26">
        <v>3119.9108499999998</v>
      </c>
      <c r="I45" s="26">
        <v>2046.1240100000002</v>
      </c>
      <c r="J45" s="26">
        <v>1.3992800000000001</v>
      </c>
      <c r="K45" s="26">
        <v>82358.191580000013</v>
      </c>
      <c r="L45" s="26">
        <v>28.57217</v>
      </c>
      <c r="M45" s="26">
        <v>133.88691999999998</v>
      </c>
      <c r="N45" s="26">
        <v>75.310789999999997</v>
      </c>
      <c r="O45" s="26">
        <v>11033.0088</v>
      </c>
      <c r="P45" s="55">
        <v>1312308.5604749857</v>
      </c>
      <c r="Q45" s="26">
        <v>119183.74299000001</v>
      </c>
      <c r="R45" s="26">
        <v>28166.700069999995</v>
      </c>
      <c r="S45" s="26">
        <v>39470.736119999994</v>
      </c>
      <c r="T45" s="26">
        <v>5847.5797200000006</v>
      </c>
      <c r="U45" s="26">
        <v>0</v>
      </c>
      <c r="V45" s="26">
        <v>4.54</v>
      </c>
      <c r="W45" s="26">
        <v>0</v>
      </c>
      <c r="X45" s="26">
        <v>752.76252999999986</v>
      </c>
      <c r="Y45" s="26">
        <v>4115867.8769168081</v>
      </c>
      <c r="Z45" s="10"/>
    </row>
    <row r="46" spans="1:26" x14ac:dyDescent="0.25">
      <c r="A46" s="46"/>
      <c r="B46" s="46" t="s">
        <v>17</v>
      </c>
      <c r="C46" s="26">
        <v>70106.39204000005</v>
      </c>
      <c r="D46" s="26">
        <v>53400.276949999992</v>
      </c>
      <c r="E46" s="26">
        <v>117949.66185999996</v>
      </c>
      <c r="F46" s="26">
        <v>114278.09912</v>
      </c>
      <c r="G46" s="55">
        <v>1819265.6000463336</v>
      </c>
      <c r="H46" s="26">
        <v>14660.288420000001</v>
      </c>
      <c r="I46" s="26">
        <v>1520.1847000000002</v>
      </c>
      <c r="J46" s="26">
        <v>44.371700000000004</v>
      </c>
      <c r="K46" s="26">
        <v>44890.688420000006</v>
      </c>
      <c r="L46" s="26">
        <v>201.96529999999998</v>
      </c>
      <c r="M46" s="26">
        <v>12.925040000000001</v>
      </c>
      <c r="N46" s="26">
        <v>24.651670000000003</v>
      </c>
      <c r="O46" s="26">
        <v>4774.30627</v>
      </c>
      <c r="P46" s="55">
        <v>988803.36351114453</v>
      </c>
      <c r="Q46" s="26">
        <v>103830.44421</v>
      </c>
      <c r="R46" s="26">
        <v>26089.243479999994</v>
      </c>
      <c r="S46" s="26">
        <v>2079.8506900000002</v>
      </c>
      <c r="T46" s="26">
        <v>4339.1372199999996</v>
      </c>
      <c r="U46" s="26">
        <v>0</v>
      </c>
      <c r="V46" s="26">
        <v>24.481619999999999</v>
      </c>
      <c r="W46" s="26">
        <v>27.29</v>
      </c>
      <c r="X46" s="26">
        <v>1986.9528700000005</v>
      </c>
      <c r="Y46" s="26">
        <v>3368310.1751374793</v>
      </c>
      <c r="Z46" s="10"/>
    </row>
    <row r="47" spans="1:26" x14ac:dyDescent="0.25">
      <c r="A47" s="46"/>
      <c r="B47" s="46" t="s">
        <v>18</v>
      </c>
      <c r="C47" s="26">
        <v>85753.972889999975</v>
      </c>
      <c r="D47" s="26">
        <v>78552.039309999964</v>
      </c>
      <c r="E47" s="26">
        <v>170678.66871999999</v>
      </c>
      <c r="F47" s="26">
        <v>119658.38867</v>
      </c>
      <c r="G47" s="55">
        <v>1523922.5035252487</v>
      </c>
      <c r="H47" s="26">
        <v>818.32718</v>
      </c>
      <c r="I47" s="26">
        <v>243.75279999999998</v>
      </c>
      <c r="J47" s="26">
        <v>80.583709999999996</v>
      </c>
      <c r="K47" s="26">
        <v>53144.398560000001</v>
      </c>
      <c r="L47" s="26">
        <v>356.80644000000001</v>
      </c>
      <c r="M47" s="26">
        <v>19.519080000000002</v>
      </c>
      <c r="N47" s="26">
        <v>17.046400000000002</v>
      </c>
      <c r="O47" s="26">
        <v>5797.2609900000007</v>
      </c>
      <c r="P47" s="55">
        <v>971798.81725064991</v>
      </c>
      <c r="Q47" s="26">
        <v>107184.65851999998</v>
      </c>
      <c r="R47" s="26">
        <v>15154.203529999995</v>
      </c>
      <c r="S47" s="26">
        <v>16547.922780000001</v>
      </c>
      <c r="T47" s="26">
        <v>1332.44334</v>
      </c>
      <c r="U47" s="26">
        <v>0</v>
      </c>
      <c r="V47" s="26">
        <v>7.055839999999999</v>
      </c>
      <c r="W47" s="26">
        <v>0.5</v>
      </c>
      <c r="X47" s="26">
        <v>2837.8885999999998</v>
      </c>
      <c r="Y47" s="26">
        <v>3153906.7581358994</v>
      </c>
      <c r="Z47" s="10"/>
    </row>
    <row r="48" spans="1:26" x14ac:dyDescent="0.25">
      <c r="A48" s="46"/>
      <c r="B48" s="46" t="s">
        <v>19</v>
      </c>
      <c r="C48" s="26">
        <v>129878.37291000001</v>
      </c>
      <c r="D48" s="26">
        <v>92194.910830000008</v>
      </c>
      <c r="E48" s="26">
        <v>176166.09183000005</v>
      </c>
      <c r="F48" s="26">
        <v>117507.41933999996</v>
      </c>
      <c r="G48" s="55">
        <v>2658523.8543089293</v>
      </c>
      <c r="H48" s="26">
        <v>1047.49378</v>
      </c>
      <c r="I48" s="26">
        <v>2425.12417</v>
      </c>
      <c r="J48" s="26">
        <v>39.665590000000002</v>
      </c>
      <c r="K48" s="26">
        <v>74066.25576999996</v>
      </c>
      <c r="L48" s="26">
        <v>538.04001000000005</v>
      </c>
      <c r="M48" s="26">
        <v>33.988419999999998</v>
      </c>
      <c r="N48" s="26">
        <v>48.431469999999997</v>
      </c>
      <c r="O48" s="26">
        <v>3869.5037199999997</v>
      </c>
      <c r="P48" s="55">
        <v>851535.11266534473</v>
      </c>
      <c r="Q48" s="26">
        <v>127376.70113999999</v>
      </c>
      <c r="R48" s="26">
        <v>21292.699390000002</v>
      </c>
      <c r="S48" s="26">
        <v>1380.1104499999999</v>
      </c>
      <c r="T48" s="26">
        <v>1840.4708800000001</v>
      </c>
      <c r="U48" s="26">
        <v>0</v>
      </c>
      <c r="V48" s="26">
        <v>0.76548000000000005</v>
      </c>
      <c r="W48" s="26">
        <v>3.65E-3</v>
      </c>
      <c r="X48" s="26">
        <v>739.95093999999983</v>
      </c>
      <c r="Y48" s="26">
        <v>4260504.966744273</v>
      </c>
      <c r="Z48" s="10"/>
    </row>
    <row r="49" spans="1:26" x14ac:dyDescent="0.25">
      <c r="A49" s="46"/>
      <c r="B49" s="46" t="s">
        <v>20</v>
      </c>
      <c r="C49" s="26">
        <v>77374.406790000037</v>
      </c>
      <c r="D49" s="26">
        <v>82880.626189999937</v>
      </c>
      <c r="E49" s="26">
        <v>806473.64500999998</v>
      </c>
      <c r="F49" s="26">
        <v>77112.700850000023</v>
      </c>
      <c r="G49" s="55">
        <v>1320045.7789056832</v>
      </c>
      <c r="H49" s="26">
        <v>2250.8695400000001</v>
      </c>
      <c r="I49" s="26">
        <v>1745.69201</v>
      </c>
      <c r="J49" s="26">
        <v>1.7560199999999999</v>
      </c>
      <c r="K49" s="26">
        <v>89939.404980000021</v>
      </c>
      <c r="L49" s="26">
        <v>142.53425999999999</v>
      </c>
      <c r="M49" s="26">
        <v>36.15699</v>
      </c>
      <c r="N49" s="26">
        <v>8.4091399999999989</v>
      </c>
      <c r="O49" s="26">
        <v>6518.0919999999996</v>
      </c>
      <c r="P49" s="55">
        <v>1072233.1086211335</v>
      </c>
      <c r="Q49" s="26">
        <v>96682.329629999993</v>
      </c>
      <c r="R49" s="26">
        <v>35264.372279999996</v>
      </c>
      <c r="S49" s="26">
        <v>4422.4422400000003</v>
      </c>
      <c r="T49" s="26">
        <v>799.2484300000001</v>
      </c>
      <c r="U49" s="26">
        <v>0</v>
      </c>
      <c r="V49" s="26">
        <v>49.290589999999987</v>
      </c>
      <c r="W49" s="26">
        <v>7.6999999999999999E-2</v>
      </c>
      <c r="X49" s="26">
        <v>1712.4290200000005</v>
      </c>
      <c r="Y49" s="26">
        <v>3675693.3704968169</v>
      </c>
      <c r="Z49" s="10"/>
    </row>
    <row r="50" spans="1:26" x14ac:dyDescent="0.25">
      <c r="A50" s="46"/>
      <c r="B50" s="46" t="s">
        <v>21</v>
      </c>
      <c r="C50" s="26">
        <v>151735.02075000011</v>
      </c>
      <c r="D50" s="26">
        <v>99594.973419999907</v>
      </c>
      <c r="E50" s="26">
        <v>106266.10177000002</v>
      </c>
      <c r="F50" s="26">
        <v>81927.857619999966</v>
      </c>
      <c r="G50" s="55">
        <v>1282290.4689886116</v>
      </c>
      <c r="H50" s="26">
        <v>730.84225000000004</v>
      </c>
      <c r="I50" s="26">
        <v>2141.6444999999999</v>
      </c>
      <c r="J50" s="26">
        <v>126.01083</v>
      </c>
      <c r="K50" s="26">
        <v>53724.178289999996</v>
      </c>
      <c r="L50" s="26">
        <v>496.25524000000001</v>
      </c>
      <c r="M50" s="26">
        <v>1340.5517500000003</v>
      </c>
      <c r="N50" s="26">
        <v>1.09633</v>
      </c>
      <c r="O50" s="26">
        <v>10071.19543</v>
      </c>
      <c r="P50" s="55">
        <v>908110.21067312744</v>
      </c>
      <c r="Q50" s="26">
        <v>165244.23991</v>
      </c>
      <c r="R50" s="26">
        <v>10547.918180000004</v>
      </c>
      <c r="S50" s="26">
        <v>8906.8344199999992</v>
      </c>
      <c r="T50" s="26">
        <v>1390.9386500000001</v>
      </c>
      <c r="U50" s="26">
        <v>0</v>
      </c>
      <c r="V50" s="26">
        <v>29.458770000000001</v>
      </c>
      <c r="W50" s="26">
        <v>0</v>
      </c>
      <c r="X50" s="26">
        <v>1747.8693400000004</v>
      </c>
      <c r="Y50" s="26">
        <v>2886423.6671117395</v>
      </c>
      <c r="Z50" s="10"/>
    </row>
    <row r="51" spans="1:26" x14ac:dyDescent="0.25">
      <c r="A51" s="46"/>
      <c r="B51" s="46" t="s">
        <v>22</v>
      </c>
      <c r="C51" s="26">
        <v>167867.62142999997</v>
      </c>
      <c r="D51" s="26">
        <v>110356.06805000002</v>
      </c>
      <c r="E51" s="26">
        <v>142514.53404</v>
      </c>
      <c r="F51" s="26">
        <v>81639.038619999963</v>
      </c>
      <c r="G51" s="55">
        <v>1780803.6891865477</v>
      </c>
      <c r="H51" s="26">
        <v>14761.039710000003</v>
      </c>
      <c r="I51" s="26">
        <v>1949.7657000000002</v>
      </c>
      <c r="J51" s="26">
        <v>57.719830000000002</v>
      </c>
      <c r="K51" s="26">
        <v>185046.92322999996</v>
      </c>
      <c r="L51" s="26">
        <v>365.07547</v>
      </c>
      <c r="M51" s="26">
        <v>17.622209999999999</v>
      </c>
      <c r="N51" s="26">
        <v>3.9359800000000003</v>
      </c>
      <c r="O51" s="26">
        <v>7380.9928100000006</v>
      </c>
      <c r="P51" s="55">
        <v>1217415.5678177457</v>
      </c>
      <c r="Q51" s="26">
        <v>75864.807140000004</v>
      </c>
      <c r="R51" s="26">
        <v>15006.086280000001</v>
      </c>
      <c r="S51" s="26">
        <v>2882.8060700000005</v>
      </c>
      <c r="T51" s="26">
        <v>1936.6976700000005</v>
      </c>
      <c r="U51" s="26">
        <v>0</v>
      </c>
      <c r="V51" s="26">
        <v>5.3776599999999997</v>
      </c>
      <c r="W51" s="26">
        <v>1.4182900000000001</v>
      </c>
      <c r="X51" s="26">
        <v>1518.0356000000004</v>
      </c>
      <c r="Y51" s="26">
        <v>3807394.822794294</v>
      </c>
      <c r="Z51" s="10"/>
    </row>
    <row r="52" spans="1:26" x14ac:dyDescent="0.25">
      <c r="A52" s="46"/>
      <c r="B52" s="46" t="s">
        <v>23</v>
      </c>
      <c r="C52" s="26">
        <v>90358.575320000018</v>
      </c>
      <c r="D52" s="26">
        <v>97320.610350000032</v>
      </c>
      <c r="E52" s="26">
        <v>391504.27593999996</v>
      </c>
      <c r="F52" s="26">
        <v>87206.767459999974</v>
      </c>
      <c r="G52" s="55">
        <v>2419160.3469377784</v>
      </c>
      <c r="H52" s="26">
        <v>1320.9962799999998</v>
      </c>
      <c r="I52" s="26">
        <v>1399.1739300000002</v>
      </c>
      <c r="J52" s="26">
        <v>42.722579999999994</v>
      </c>
      <c r="K52" s="26">
        <v>83385.062680000148</v>
      </c>
      <c r="L52" s="26">
        <v>18.60623</v>
      </c>
      <c r="M52" s="26">
        <v>6.3136800000000006</v>
      </c>
      <c r="N52" s="26">
        <v>5.1747999999999994</v>
      </c>
      <c r="O52" s="26">
        <v>6070.7021400000003</v>
      </c>
      <c r="P52" s="55">
        <v>1431749.7177108589</v>
      </c>
      <c r="Q52" s="26">
        <v>52065.676670000001</v>
      </c>
      <c r="R52" s="26">
        <v>44128.431330000014</v>
      </c>
      <c r="S52" s="26">
        <v>11904.960419999999</v>
      </c>
      <c r="T52" s="26">
        <v>1196.7586699999999</v>
      </c>
      <c r="U52" s="26">
        <v>0</v>
      </c>
      <c r="V52" s="26">
        <v>26.833929999999995</v>
      </c>
      <c r="W52" s="26">
        <v>0.12</v>
      </c>
      <c r="X52" s="26">
        <v>2751.6123600000001</v>
      </c>
      <c r="Y52" s="26">
        <v>4721623.4394186381</v>
      </c>
      <c r="Z52" s="10"/>
    </row>
    <row r="53" spans="1:26" x14ac:dyDescent="0.25">
      <c r="A53" s="46"/>
      <c r="B53" s="4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10"/>
    </row>
    <row r="54" spans="1:26" x14ac:dyDescent="0.25">
      <c r="A54" s="46">
        <v>2024</v>
      </c>
      <c r="B54" s="46" t="s">
        <v>12</v>
      </c>
      <c r="C54" s="26">
        <v>187104.15651000012</v>
      </c>
      <c r="D54" s="26">
        <v>51704.406390000033</v>
      </c>
      <c r="E54" s="26">
        <v>177221.68888999999</v>
      </c>
      <c r="F54" s="26">
        <v>75081.532219999994</v>
      </c>
      <c r="G54" s="26">
        <v>3498983.3712699995</v>
      </c>
      <c r="H54" s="26">
        <v>1832.2550999999999</v>
      </c>
      <c r="I54" s="26">
        <v>2611.6303600000001</v>
      </c>
      <c r="J54" s="26">
        <v>56.049159999999993</v>
      </c>
      <c r="K54" s="26">
        <v>59458.677260000019</v>
      </c>
      <c r="L54" s="26">
        <v>22.36552</v>
      </c>
      <c r="M54" s="26">
        <v>7.6758099999999994</v>
      </c>
      <c r="N54" s="26">
        <v>2.70825</v>
      </c>
      <c r="O54" s="26">
        <v>8919.6516699999993</v>
      </c>
      <c r="P54" s="26">
        <v>558730.71452000004</v>
      </c>
      <c r="Q54" s="26">
        <v>174393.34837000002</v>
      </c>
      <c r="R54" s="26">
        <v>27946.882029999997</v>
      </c>
      <c r="S54" s="26">
        <v>2930.7479199999998</v>
      </c>
      <c r="T54" s="26">
        <v>732.60946000000013</v>
      </c>
      <c r="U54" s="26">
        <v>0.13621</v>
      </c>
      <c r="V54" s="26">
        <v>9.5761500000000002</v>
      </c>
      <c r="W54" s="26">
        <v>0.10100000000000001</v>
      </c>
      <c r="X54" s="26">
        <v>2104.2645499999999</v>
      </c>
      <c r="Y54" s="26">
        <v>4829854.5486199996</v>
      </c>
      <c r="Z54" s="20"/>
    </row>
    <row r="55" spans="1:26" x14ac:dyDescent="0.25">
      <c r="A55" s="46"/>
      <c r="B55" s="46" t="s">
        <v>13</v>
      </c>
      <c r="C55" s="26">
        <v>151815.94459999999</v>
      </c>
      <c r="D55" s="26">
        <v>59116.533620000031</v>
      </c>
      <c r="E55" s="26">
        <v>118158.82455999999</v>
      </c>
      <c r="F55" s="26">
        <v>97312.033650000027</v>
      </c>
      <c r="G55" s="26">
        <v>2503192.2972599994</v>
      </c>
      <c r="H55" s="26">
        <v>1446.3703400000002</v>
      </c>
      <c r="I55" s="26">
        <v>1139.3880200000003</v>
      </c>
      <c r="J55" s="26">
        <v>66.168489999999991</v>
      </c>
      <c r="K55" s="26">
        <v>87684.111799999911</v>
      </c>
      <c r="L55" s="26">
        <v>144.3466</v>
      </c>
      <c r="M55" s="26">
        <v>137.30502999999999</v>
      </c>
      <c r="N55" s="26">
        <v>7.1394000000000002</v>
      </c>
      <c r="O55" s="26">
        <v>9197.4306400000005</v>
      </c>
      <c r="P55" s="26">
        <v>821145.48055999982</v>
      </c>
      <c r="Q55" s="26">
        <v>59345.958749999998</v>
      </c>
      <c r="R55" s="26">
        <v>7574.6523599999982</v>
      </c>
      <c r="S55" s="26">
        <v>884.70654000000013</v>
      </c>
      <c r="T55" s="26">
        <v>2661.8301499999993</v>
      </c>
      <c r="U55" s="26">
        <v>0</v>
      </c>
      <c r="V55" s="26">
        <v>1.42174</v>
      </c>
      <c r="W55" s="26">
        <v>0</v>
      </c>
      <c r="X55" s="26">
        <v>1854.8935899999994</v>
      </c>
      <c r="Y55" s="26">
        <v>3922886.8376999996</v>
      </c>
      <c r="Z55" s="20"/>
    </row>
    <row r="56" spans="1:26" x14ac:dyDescent="0.25">
      <c r="A56" s="46"/>
      <c r="B56" s="46" t="s">
        <v>14</v>
      </c>
      <c r="C56" s="26">
        <v>117241.04061</v>
      </c>
      <c r="D56" s="26">
        <v>58598.223750000012</v>
      </c>
      <c r="E56" s="26">
        <v>274862.23111999989</v>
      </c>
      <c r="F56" s="26">
        <v>109579.71160000001</v>
      </c>
      <c r="G56" s="26">
        <v>2045983.8460500005</v>
      </c>
      <c r="H56" s="26">
        <v>2165.8848799999996</v>
      </c>
      <c r="I56" s="26">
        <v>1750.0225500000001</v>
      </c>
      <c r="J56" s="26">
        <v>36.390149999999998</v>
      </c>
      <c r="K56" s="26">
        <v>73828.291330000065</v>
      </c>
      <c r="L56" s="26">
        <v>102.54552000000001</v>
      </c>
      <c r="M56" s="26">
        <v>21.914259999999999</v>
      </c>
      <c r="N56" s="26">
        <v>1.0923400000000001</v>
      </c>
      <c r="O56" s="26">
        <v>8743.2837</v>
      </c>
      <c r="P56" s="26">
        <v>639414.78220999998</v>
      </c>
      <c r="Q56" s="26">
        <v>67337.047730000006</v>
      </c>
      <c r="R56" s="26">
        <v>76862.841719999997</v>
      </c>
      <c r="S56" s="26">
        <v>6734.0761399999992</v>
      </c>
      <c r="T56" s="26">
        <v>6307.5320100000008</v>
      </c>
      <c r="U56" s="26">
        <v>0</v>
      </c>
      <c r="V56" s="26">
        <v>177.00935000000001</v>
      </c>
      <c r="W56" s="26">
        <v>0</v>
      </c>
      <c r="X56" s="26">
        <v>926.34204999999997</v>
      </c>
      <c r="Y56" s="26">
        <v>3490674.1090700002</v>
      </c>
      <c r="Z56" s="20"/>
    </row>
    <row r="57" spans="1:26" x14ac:dyDescent="0.25">
      <c r="A57" s="46"/>
      <c r="B57" s="46" t="s">
        <v>15</v>
      </c>
      <c r="C57" s="26">
        <v>119346.76559000005</v>
      </c>
      <c r="D57" s="26">
        <v>47989.479249999997</v>
      </c>
      <c r="E57" s="26">
        <v>436678.31887000013</v>
      </c>
      <c r="F57" s="26">
        <v>172280.95307000002</v>
      </c>
      <c r="G57" s="26">
        <v>2244904.7807600005</v>
      </c>
      <c r="H57" s="26">
        <v>1637.7933600000001</v>
      </c>
      <c r="I57" s="26">
        <v>3894.2793300000003</v>
      </c>
      <c r="J57" s="26">
        <v>178.72918999999999</v>
      </c>
      <c r="K57" s="26">
        <v>83158.20600000002</v>
      </c>
      <c r="L57" s="26">
        <v>4.5752899999999999</v>
      </c>
      <c r="M57" s="26">
        <v>255.08079999999998</v>
      </c>
      <c r="N57" s="26">
        <v>136.63013000000001</v>
      </c>
      <c r="O57" s="26">
        <v>5987.1056499999995</v>
      </c>
      <c r="P57" s="26">
        <v>702961.83690000011</v>
      </c>
      <c r="Q57" s="26">
        <v>116419.34082999997</v>
      </c>
      <c r="R57" s="26">
        <v>34015.728240000026</v>
      </c>
      <c r="S57" s="26">
        <v>3203.7170800000004</v>
      </c>
      <c r="T57" s="26">
        <v>1672.9112499999992</v>
      </c>
      <c r="U57" s="26">
        <v>0</v>
      </c>
      <c r="V57" s="26">
        <v>293.39526000000006</v>
      </c>
      <c r="W57" s="26">
        <v>13.5144</v>
      </c>
      <c r="X57" s="26">
        <v>1220.8624399999997</v>
      </c>
      <c r="Y57" s="26">
        <v>3976254.0036900006</v>
      </c>
      <c r="Z57" s="20"/>
    </row>
    <row r="58" spans="1:26" x14ac:dyDescent="0.25">
      <c r="A58" s="46"/>
      <c r="B58" s="46" t="s">
        <v>16</v>
      </c>
      <c r="C58" s="26">
        <v>276415.16086000006</v>
      </c>
      <c r="D58" s="26">
        <v>67010.953449999972</v>
      </c>
      <c r="E58" s="26">
        <v>345832.82836999994</v>
      </c>
      <c r="F58" s="26">
        <v>251401.65994999994</v>
      </c>
      <c r="G58" s="26">
        <v>2026498.2896999998</v>
      </c>
      <c r="H58" s="26">
        <v>11297.49058</v>
      </c>
      <c r="I58" s="26">
        <v>3892.0002200000004</v>
      </c>
      <c r="J58" s="26">
        <v>18.316800000000001</v>
      </c>
      <c r="K58" s="26">
        <v>52793.944139999934</v>
      </c>
      <c r="L58" s="26">
        <v>61.035270000000004</v>
      </c>
      <c r="M58" s="26">
        <v>206.86979000000002</v>
      </c>
      <c r="N58" s="26">
        <v>11.320589999999999</v>
      </c>
      <c r="O58" s="26">
        <v>10229.384459999999</v>
      </c>
      <c r="P58" s="26">
        <v>629109.67410999991</v>
      </c>
      <c r="Q58" s="26">
        <v>124456.67404999999</v>
      </c>
      <c r="R58" s="26">
        <v>29507.892970000012</v>
      </c>
      <c r="S58" s="26">
        <v>6366.2514899999996</v>
      </c>
      <c r="T58" s="26">
        <v>3652.6834900000003</v>
      </c>
      <c r="U58" s="26">
        <v>0</v>
      </c>
      <c r="V58" s="26">
        <v>131.82737000000003</v>
      </c>
      <c r="W58" s="26">
        <v>31.578530000000004</v>
      </c>
      <c r="X58" s="26">
        <v>1965.8592200000001</v>
      </c>
      <c r="Y58" s="26">
        <v>3840891.6954099997</v>
      </c>
      <c r="Z58" s="20"/>
    </row>
    <row r="59" spans="1:26" x14ac:dyDescent="0.25">
      <c r="A59" s="46"/>
      <c r="B59" s="46" t="s">
        <v>17</v>
      </c>
      <c r="C59" s="26">
        <v>155880.85929999995</v>
      </c>
      <c r="D59" s="26">
        <v>72256.557019999978</v>
      </c>
      <c r="E59" s="26">
        <v>189688.36344999995</v>
      </c>
      <c r="F59" s="26">
        <v>228944.54120999991</v>
      </c>
      <c r="G59" s="26">
        <v>1525157.8349999997</v>
      </c>
      <c r="H59" s="26">
        <v>1699.3435900000002</v>
      </c>
      <c r="I59" s="26">
        <v>2033.3914600000001</v>
      </c>
      <c r="J59" s="26">
        <v>30.440559999999998</v>
      </c>
      <c r="K59" s="26">
        <v>89116.803120000011</v>
      </c>
      <c r="L59" s="26">
        <v>17.157529999999998</v>
      </c>
      <c r="M59" s="26">
        <v>7.8361499999999999</v>
      </c>
      <c r="N59" s="26">
        <v>4.3281099999999997</v>
      </c>
      <c r="O59" s="26">
        <v>11926.600240000002</v>
      </c>
      <c r="P59" s="26">
        <v>978423.14870000002</v>
      </c>
      <c r="Q59" s="26">
        <v>83381.000620000006</v>
      </c>
      <c r="R59" s="26">
        <v>13177.829299999994</v>
      </c>
      <c r="S59" s="26">
        <v>35412.849200000004</v>
      </c>
      <c r="T59" s="26">
        <v>3603.7620000000011</v>
      </c>
      <c r="U59" s="26">
        <v>0</v>
      </c>
      <c r="V59" s="26">
        <v>178.93282000000002</v>
      </c>
      <c r="W59" s="26">
        <v>2.9899800000000001</v>
      </c>
      <c r="X59" s="26">
        <v>2565.3405299999999</v>
      </c>
      <c r="Y59" s="26">
        <v>3393509.9098900002</v>
      </c>
      <c r="Z59" s="20"/>
    </row>
    <row r="60" spans="1:26" x14ac:dyDescent="0.25">
      <c r="A60" s="46"/>
      <c r="B60" s="46" t="s">
        <v>18</v>
      </c>
      <c r="C60" s="26">
        <v>175880.94057000001</v>
      </c>
      <c r="D60" s="26">
        <v>93068.420230000062</v>
      </c>
      <c r="E60" s="26">
        <v>169147.41614999995</v>
      </c>
      <c r="F60" s="26">
        <v>226784.12938999993</v>
      </c>
      <c r="G60" s="26">
        <v>3202674.6697199992</v>
      </c>
      <c r="H60" s="26">
        <v>718.78219999999999</v>
      </c>
      <c r="I60" s="26">
        <v>4491.8034700000007</v>
      </c>
      <c r="J60" s="26">
        <v>66.008560000000003</v>
      </c>
      <c r="K60" s="26">
        <v>73047.198349999933</v>
      </c>
      <c r="L60" s="26">
        <v>51.627069999999996</v>
      </c>
      <c r="M60" s="26">
        <v>559.64215000000002</v>
      </c>
      <c r="N60" s="26">
        <v>31.824819999999995</v>
      </c>
      <c r="O60" s="26">
        <v>16153.416279999998</v>
      </c>
      <c r="P60" s="26">
        <v>644683.9085100001</v>
      </c>
      <c r="Q60" s="26">
        <v>84553.199779999966</v>
      </c>
      <c r="R60" s="26">
        <v>19627.598829999988</v>
      </c>
      <c r="S60" s="26">
        <v>5924.6343600000046</v>
      </c>
      <c r="T60" s="26">
        <v>1548.6341499999999</v>
      </c>
      <c r="U60" s="26">
        <v>0</v>
      </c>
      <c r="V60" s="26">
        <v>119.73522</v>
      </c>
      <c r="W60" s="26">
        <v>1.2563600000000001</v>
      </c>
      <c r="X60" s="26">
        <v>1273.4256500000001</v>
      </c>
      <c r="Y60" s="26">
        <v>4720408.2718199985</v>
      </c>
      <c r="Z60" s="20"/>
    </row>
    <row r="61" spans="1:26" x14ac:dyDescent="0.25">
      <c r="A61" s="46"/>
      <c r="B61" s="46" t="s">
        <v>19</v>
      </c>
      <c r="C61" s="26">
        <v>125402.02385000007</v>
      </c>
      <c r="D61" s="26">
        <v>94579.722320000074</v>
      </c>
      <c r="E61" s="26">
        <v>91383.129360000006</v>
      </c>
      <c r="F61" s="26">
        <v>303369.11149999994</v>
      </c>
      <c r="G61" s="26">
        <v>3032515.1557300002</v>
      </c>
      <c r="H61" s="26">
        <v>3145.1526300000005</v>
      </c>
      <c r="I61" s="26">
        <v>3358.1140300000002</v>
      </c>
      <c r="J61" s="26">
        <v>84.607839999999996</v>
      </c>
      <c r="K61" s="26">
        <v>81304.158020000075</v>
      </c>
      <c r="L61" s="26">
        <v>594.54539999999986</v>
      </c>
      <c r="M61" s="26">
        <v>23.669180000000001</v>
      </c>
      <c r="N61" s="26">
        <v>7.3906499999999999</v>
      </c>
      <c r="O61" s="26">
        <v>7345.5478299999995</v>
      </c>
      <c r="P61" s="26">
        <v>1081158.9672799997</v>
      </c>
      <c r="Q61" s="26">
        <v>123968.12226999998</v>
      </c>
      <c r="R61" s="26">
        <v>12247.474960000001</v>
      </c>
      <c r="S61" s="26">
        <v>3503.8557600000004</v>
      </c>
      <c r="T61" s="26">
        <v>3770.2680099999998</v>
      </c>
      <c r="U61" s="26">
        <v>0</v>
      </c>
      <c r="V61" s="26">
        <v>123.89472999999998</v>
      </c>
      <c r="W61" s="26">
        <v>2.4207599999999996</v>
      </c>
      <c r="X61" s="26">
        <v>1510.0055300000004</v>
      </c>
      <c r="Y61" s="26">
        <v>4969397.3376399996</v>
      </c>
      <c r="Z61" s="20"/>
    </row>
    <row r="62" spans="1:26" x14ac:dyDescent="0.25">
      <c r="A62" s="46"/>
      <c r="B62" s="46" t="s">
        <v>20</v>
      </c>
      <c r="C62" s="26">
        <v>159660.22546999992</v>
      </c>
      <c r="D62" s="26">
        <v>116980.19537999998</v>
      </c>
      <c r="E62" s="26">
        <v>621212.94799999997</v>
      </c>
      <c r="F62" s="26">
        <v>186176.38275999998</v>
      </c>
      <c r="G62" s="26">
        <v>2465874.1171499998</v>
      </c>
      <c r="H62" s="26">
        <v>3576.4722299999999</v>
      </c>
      <c r="I62" s="26">
        <v>2431.9370700000004</v>
      </c>
      <c r="J62" s="26">
        <v>15.617929999999999</v>
      </c>
      <c r="K62" s="26">
        <v>71449.897830000045</v>
      </c>
      <c r="L62" s="26">
        <v>1521.8411700000001</v>
      </c>
      <c r="M62" s="26">
        <v>137.38389000000001</v>
      </c>
      <c r="N62" s="26">
        <v>1.3755599999999999</v>
      </c>
      <c r="O62" s="26">
        <v>15938.70118</v>
      </c>
      <c r="P62" s="26">
        <v>1001061.2274300001</v>
      </c>
      <c r="Q62" s="26">
        <v>118282.27546999999</v>
      </c>
      <c r="R62" s="26">
        <v>14310.573330000008</v>
      </c>
      <c r="S62" s="26">
        <v>10924.381330000007</v>
      </c>
      <c r="T62" s="26">
        <v>1626.441509999999</v>
      </c>
      <c r="U62" s="26">
        <v>0</v>
      </c>
      <c r="V62" s="26">
        <v>234.60751999999999</v>
      </c>
      <c r="W62" s="26">
        <v>0.51542999999999994</v>
      </c>
      <c r="X62" s="26">
        <v>2372.5457000000006</v>
      </c>
      <c r="Y62" s="26">
        <v>4793789.6633400004</v>
      </c>
      <c r="Z62" s="20"/>
    </row>
    <row r="63" spans="1:26" x14ac:dyDescent="0.25">
      <c r="A63" s="46"/>
      <c r="B63" s="46" t="s">
        <v>21</v>
      </c>
      <c r="C63" s="26">
        <v>124175.65989000005</v>
      </c>
      <c r="D63" s="26">
        <v>76979.217740000007</v>
      </c>
      <c r="E63" s="26">
        <v>211878.47183999995</v>
      </c>
      <c r="F63" s="26">
        <v>243856.69198999985</v>
      </c>
      <c r="G63" s="26">
        <v>2835223.7663099994</v>
      </c>
      <c r="H63" s="26">
        <v>2094.1622400000001</v>
      </c>
      <c r="I63" s="26">
        <v>4630.5521099999996</v>
      </c>
      <c r="J63" s="26">
        <v>182.32390999999998</v>
      </c>
      <c r="K63" s="26">
        <v>117533.74460999998</v>
      </c>
      <c r="L63" s="26">
        <v>6.8698800000000011</v>
      </c>
      <c r="M63" s="26">
        <v>110.49869</v>
      </c>
      <c r="N63" s="26">
        <v>211.39543</v>
      </c>
      <c r="O63" s="26">
        <v>17926.327699999998</v>
      </c>
      <c r="P63" s="26">
        <v>954638.53956000006</v>
      </c>
      <c r="Q63" s="26">
        <v>134630.16843000005</v>
      </c>
      <c r="R63" s="26">
        <v>36109.56799000001</v>
      </c>
      <c r="S63" s="26">
        <v>3759.234269999999</v>
      </c>
      <c r="T63" s="26">
        <v>3440.8298299999997</v>
      </c>
      <c r="U63" s="26">
        <v>0</v>
      </c>
      <c r="V63" s="26">
        <v>112.00807</v>
      </c>
      <c r="W63" s="26">
        <v>0.20147999999999999</v>
      </c>
      <c r="X63" s="26">
        <v>1742.4324999999997</v>
      </c>
      <c r="Y63" s="26">
        <v>4769242.6644700002</v>
      </c>
      <c r="Z63" s="20"/>
    </row>
    <row r="64" spans="1:26" x14ac:dyDescent="0.25">
      <c r="A64" s="46"/>
      <c r="B64" s="46" t="s">
        <v>22</v>
      </c>
      <c r="C64" s="26">
        <v>221035.15270000024</v>
      </c>
      <c r="D64" s="26">
        <v>67720.590589999993</v>
      </c>
      <c r="E64" s="26">
        <v>203528.13463999995</v>
      </c>
      <c r="F64" s="26">
        <v>153718.75985999999</v>
      </c>
      <c r="G64" s="26">
        <v>2535811.5978600001</v>
      </c>
      <c r="H64" s="26">
        <v>1769.8083200000003</v>
      </c>
      <c r="I64" s="26">
        <v>5648.3270900000007</v>
      </c>
      <c r="J64" s="26">
        <v>119.88027</v>
      </c>
      <c r="K64" s="26">
        <v>65514.863850000052</v>
      </c>
      <c r="L64" s="26">
        <v>1367.82107</v>
      </c>
      <c r="M64" s="26">
        <v>160.2456</v>
      </c>
      <c r="N64" s="26">
        <v>24.547760000000004</v>
      </c>
      <c r="O64" s="26">
        <v>14279.424860000001</v>
      </c>
      <c r="P64" s="26">
        <v>653187.80059</v>
      </c>
      <c r="Q64" s="26">
        <v>145798.94736000002</v>
      </c>
      <c r="R64" s="26">
        <v>212896.68199999988</v>
      </c>
      <c r="S64" s="26">
        <v>47873.977079999997</v>
      </c>
      <c r="T64" s="26">
        <v>1538.7669100000001</v>
      </c>
      <c r="U64" s="26">
        <v>63.324539999999999</v>
      </c>
      <c r="V64" s="26">
        <v>422.17733000000004</v>
      </c>
      <c r="W64" s="26">
        <v>1.2578099999999999</v>
      </c>
      <c r="X64" s="26">
        <v>3077.8025900000016</v>
      </c>
      <c r="Y64" s="26">
        <v>4335559.8906800011</v>
      </c>
      <c r="Z64" s="20"/>
    </row>
    <row r="65" spans="1:26" x14ac:dyDescent="0.25">
      <c r="A65" s="46"/>
      <c r="B65" s="46" t="s">
        <v>23</v>
      </c>
      <c r="C65" s="26">
        <v>212524.02573000014</v>
      </c>
      <c r="D65" s="26">
        <v>65242.528230000018</v>
      </c>
      <c r="E65" s="26">
        <v>231373.01806999999</v>
      </c>
      <c r="F65" s="26">
        <v>153632.17165</v>
      </c>
      <c r="G65" s="26">
        <v>2783304.9257069998</v>
      </c>
      <c r="H65" s="26">
        <v>4064.9529900000002</v>
      </c>
      <c r="I65" s="26">
        <v>1866.95019</v>
      </c>
      <c r="J65" s="26">
        <v>2.1983200000000003</v>
      </c>
      <c r="K65" s="26">
        <v>64959.431239999954</v>
      </c>
      <c r="L65" s="26">
        <v>160.14059999999998</v>
      </c>
      <c r="M65" s="26">
        <v>58.95093</v>
      </c>
      <c r="N65" s="26">
        <v>7.53674</v>
      </c>
      <c r="O65" s="26">
        <v>462.74313000000006</v>
      </c>
      <c r="P65" s="26">
        <v>1518524.8993000002</v>
      </c>
      <c r="Q65" s="26">
        <v>63041.838210000002</v>
      </c>
      <c r="R65" s="26">
        <v>23544.826329999974</v>
      </c>
      <c r="S65" s="26">
        <v>20641.40338</v>
      </c>
      <c r="T65" s="26">
        <v>498.51404000000014</v>
      </c>
      <c r="U65" s="26">
        <v>0</v>
      </c>
      <c r="V65" s="26">
        <v>42.782519999999998</v>
      </c>
      <c r="W65" s="26">
        <v>7.0000000000000001E-3</v>
      </c>
      <c r="X65" s="26">
        <v>3382.6070800000007</v>
      </c>
      <c r="Y65" s="26">
        <v>5147336.4513869993</v>
      </c>
      <c r="Z65" s="20"/>
    </row>
    <row r="66" spans="1:26" x14ac:dyDescent="0.25"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10"/>
    </row>
    <row r="67" spans="1:26" x14ac:dyDescent="0.25">
      <c r="A67" s="46" t="s">
        <v>217</v>
      </c>
      <c r="B67" s="46" t="s">
        <v>12</v>
      </c>
      <c r="C67" s="51">
        <v>592254.85779999988</v>
      </c>
      <c r="D67" s="51">
        <v>58943.545359999989</v>
      </c>
      <c r="E67" s="51">
        <v>113399.85220000004</v>
      </c>
      <c r="F67" s="51">
        <v>207876.33948</v>
      </c>
      <c r="G67" s="51">
        <v>2398664.3924700003</v>
      </c>
      <c r="H67" s="51">
        <v>2580.1013700000008</v>
      </c>
      <c r="I67" s="51">
        <v>5492.0328200000004</v>
      </c>
      <c r="J67" s="51">
        <v>16.165749999999999</v>
      </c>
      <c r="K67" s="51">
        <v>105100.25405999998</v>
      </c>
      <c r="L67" s="51">
        <v>849.70311000000004</v>
      </c>
      <c r="M67" s="51">
        <v>18.752140000000001</v>
      </c>
      <c r="N67" s="51">
        <v>0.03</v>
      </c>
      <c r="O67" s="51">
        <v>6907.9476699999996</v>
      </c>
      <c r="P67" s="51">
        <v>1228344.3820399998</v>
      </c>
      <c r="Q67" s="51">
        <v>66934.884910000023</v>
      </c>
      <c r="R67" s="51">
        <v>43096.159399999975</v>
      </c>
      <c r="S67" s="51">
        <v>10223.444799999999</v>
      </c>
      <c r="T67" s="51">
        <v>1220.4158600000001</v>
      </c>
      <c r="U67" s="51">
        <v>24.564360000000001</v>
      </c>
      <c r="V67" s="51">
        <v>6.7045699999999995</v>
      </c>
      <c r="W67" s="51">
        <v>2734.6258099999991</v>
      </c>
      <c r="X67" s="51">
        <v>0</v>
      </c>
      <c r="Y67" s="51">
        <v>4844689.1559799984</v>
      </c>
      <c r="Z67" s="10"/>
    </row>
    <row r="68" spans="1:26" x14ac:dyDescent="0.25">
      <c r="A68" s="46"/>
      <c r="B68" s="46" t="s">
        <v>13</v>
      </c>
      <c r="C68" s="51">
        <v>127713.04462999995</v>
      </c>
      <c r="D68" s="51">
        <v>57607.945739999996</v>
      </c>
      <c r="E68" s="51">
        <v>483170.45955000009</v>
      </c>
      <c r="F68" s="51">
        <v>193615.92295999982</v>
      </c>
      <c r="G68" s="51">
        <v>3122814.9192500003</v>
      </c>
      <c r="H68" s="51">
        <v>3354.5677000000005</v>
      </c>
      <c r="I68" s="51">
        <v>6416.1094499999999</v>
      </c>
      <c r="J68" s="51">
        <v>41.548480000000005</v>
      </c>
      <c r="K68" s="51">
        <v>77299.541040000098</v>
      </c>
      <c r="L68" s="51">
        <v>945.53847999999994</v>
      </c>
      <c r="M68" s="51">
        <v>7.7175700000000003</v>
      </c>
      <c r="N68" s="51">
        <v>0.67450999999999994</v>
      </c>
      <c r="O68" s="51">
        <v>6305.5906499999992</v>
      </c>
      <c r="P68" s="51">
        <v>1320576.29155</v>
      </c>
      <c r="Q68" s="51">
        <v>67894.265420000054</v>
      </c>
      <c r="R68" s="51">
        <v>16708.057980000009</v>
      </c>
      <c r="S68" s="51">
        <v>22798.855040000009</v>
      </c>
      <c r="T68" s="51">
        <v>1907.9894799999997</v>
      </c>
      <c r="U68" s="51">
        <v>26.774840000000001</v>
      </c>
      <c r="V68" s="51">
        <v>1E-3</v>
      </c>
      <c r="W68" s="51">
        <v>1176.05618</v>
      </c>
      <c r="X68" s="51">
        <v>0</v>
      </c>
      <c r="Y68" s="51">
        <v>5510381.8715000004</v>
      </c>
    </row>
    <row r="69" spans="1:26" x14ac:dyDescent="0.25">
      <c r="A69" s="46"/>
      <c r="B69" s="46" t="s">
        <v>14</v>
      </c>
      <c r="C69" s="51">
        <v>179561.59166000003</v>
      </c>
      <c r="D69" s="51">
        <v>46327.575240000013</v>
      </c>
      <c r="E69" s="51">
        <v>473649.61982000002</v>
      </c>
      <c r="F69" s="51">
        <v>179146.17425000013</v>
      </c>
      <c r="G69" s="51">
        <v>2620615.2673599995</v>
      </c>
      <c r="H69" s="51">
        <v>2360.5906400000003</v>
      </c>
      <c r="I69" s="51">
        <v>4414.6095400000004</v>
      </c>
      <c r="J69" s="51">
        <v>0.69413999999999998</v>
      </c>
      <c r="K69" s="51">
        <v>94788.424360000121</v>
      </c>
      <c r="L69" s="51">
        <v>487.49574999999999</v>
      </c>
      <c r="M69" s="51">
        <v>33.18074</v>
      </c>
      <c r="N69" s="51">
        <v>8.2516599999999993</v>
      </c>
      <c r="O69" s="51">
        <v>19039.679219999998</v>
      </c>
      <c r="P69" s="51">
        <v>1034509.5628999999</v>
      </c>
      <c r="Q69" s="51">
        <v>71939.652619999993</v>
      </c>
      <c r="R69" s="51">
        <v>31434.268520000012</v>
      </c>
      <c r="S69" s="51">
        <v>12265.292369999996</v>
      </c>
      <c r="T69" s="51">
        <v>12070.329139999998</v>
      </c>
      <c r="U69" s="51">
        <v>101.46797000000001</v>
      </c>
      <c r="V69" s="51">
        <v>0</v>
      </c>
      <c r="W69" s="51">
        <v>841.92661999999996</v>
      </c>
      <c r="X69" s="51">
        <v>0</v>
      </c>
      <c r="Y69" s="51">
        <v>4783595.6545199994</v>
      </c>
    </row>
    <row r="70" spans="1:26" x14ac:dyDescent="0.25">
      <c r="A70" s="46"/>
      <c r="B70" s="46" t="s">
        <v>15</v>
      </c>
      <c r="C70" s="51">
        <v>186715.69313000009</v>
      </c>
      <c r="D70" s="51">
        <v>89763.752750000014</v>
      </c>
      <c r="E70" s="51">
        <v>400740.21106999984</v>
      </c>
      <c r="F70" s="51">
        <v>195264.06017999983</v>
      </c>
      <c r="G70" s="51">
        <v>2532972.6956499987</v>
      </c>
      <c r="H70" s="51">
        <v>1845.0046100000004</v>
      </c>
      <c r="I70" s="51">
        <v>4102.1685999999991</v>
      </c>
      <c r="J70" s="51">
        <v>12.957870000000002</v>
      </c>
      <c r="K70" s="51">
        <v>92034.799630000023</v>
      </c>
      <c r="L70" s="51">
        <v>368.56352000000004</v>
      </c>
      <c r="M70" s="51">
        <v>16.420729999999999</v>
      </c>
      <c r="N70" s="51">
        <v>1.0580699999999998</v>
      </c>
      <c r="O70" s="51">
        <v>18293.670590000002</v>
      </c>
      <c r="P70" s="51">
        <v>1679181.8121200004</v>
      </c>
      <c r="Q70" s="51">
        <v>122689.15495999988</v>
      </c>
      <c r="R70" s="51">
        <v>15847.94053</v>
      </c>
      <c r="S70" s="51">
        <v>14115.285930000004</v>
      </c>
      <c r="T70" s="51">
        <v>4831.23056</v>
      </c>
      <c r="U70" s="51">
        <v>29.268870000000003</v>
      </c>
      <c r="V70" s="51">
        <v>0</v>
      </c>
      <c r="W70" s="51">
        <v>1671.7925899999998</v>
      </c>
      <c r="X70" s="51">
        <v>0</v>
      </c>
      <c r="Y70" s="51">
        <v>5360497.5419599991</v>
      </c>
    </row>
    <row r="71" spans="1:26" x14ac:dyDescent="0.25">
      <c r="A71" s="46"/>
      <c r="B71" s="46" t="s">
        <v>16</v>
      </c>
      <c r="C71" s="51">
        <v>192263.57018000007</v>
      </c>
      <c r="D71" s="51">
        <v>114064.48809</v>
      </c>
      <c r="E71" s="51">
        <v>553743.09360999998</v>
      </c>
      <c r="F71" s="51">
        <v>277619.3820700004</v>
      </c>
      <c r="G71" s="51">
        <v>3040109.1765699978</v>
      </c>
      <c r="H71" s="51">
        <v>2564.0178500000011</v>
      </c>
      <c r="I71" s="51">
        <v>5626.2997700000005</v>
      </c>
      <c r="J71" s="51">
        <v>46.118259999999999</v>
      </c>
      <c r="K71" s="51">
        <v>96365.128930000108</v>
      </c>
      <c r="L71" s="51">
        <v>608.43882000000008</v>
      </c>
      <c r="M71" s="51">
        <v>27.709409999999998</v>
      </c>
      <c r="N71" s="51">
        <v>2.9216499999999996</v>
      </c>
      <c r="O71" s="51">
        <v>16338.127750000003</v>
      </c>
      <c r="P71" s="51">
        <v>1144057.33972</v>
      </c>
      <c r="Q71" s="51">
        <v>129773.05212999995</v>
      </c>
      <c r="R71" s="51">
        <v>30947.071850000011</v>
      </c>
      <c r="S71" s="51">
        <v>16653.82103000001</v>
      </c>
      <c r="T71" s="51">
        <v>5780.9525599999988</v>
      </c>
      <c r="U71" s="51">
        <v>51.798920000000003</v>
      </c>
      <c r="V71" s="51">
        <v>0.315</v>
      </c>
      <c r="W71" s="51">
        <v>1490.55162</v>
      </c>
      <c r="X71" s="51">
        <v>0</v>
      </c>
      <c r="Y71" s="51">
        <v>5628133.37579</v>
      </c>
    </row>
    <row r="72" spans="1:26" x14ac:dyDescent="0.25">
      <c r="A72" s="46"/>
      <c r="B72" s="46" t="s">
        <v>17</v>
      </c>
      <c r="C72" s="51">
        <v>261895.97222000005</v>
      </c>
      <c r="D72" s="51">
        <v>135548.91589999996</v>
      </c>
      <c r="E72" s="51">
        <v>201415.13897</v>
      </c>
      <c r="F72" s="51">
        <v>351300.70439999987</v>
      </c>
      <c r="G72" s="51">
        <v>3384455.5399500001</v>
      </c>
      <c r="H72" s="51">
        <v>2985.7178999999996</v>
      </c>
      <c r="I72" s="51">
        <v>48871.816279999999</v>
      </c>
      <c r="J72" s="51">
        <v>35.619819999999997</v>
      </c>
      <c r="K72" s="51">
        <v>52197.805419999961</v>
      </c>
      <c r="L72" s="51">
        <v>249.43111000000002</v>
      </c>
      <c r="M72" s="51">
        <v>19.178649999999998</v>
      </c>
      <c r="N72" s="51">
        <v>0</v>
      </c>
      <c r="O72" s="51">
        <v>12242.759370000002</v>
      </c>
      <c r="P72" s="51">
        <v>1659747.5981200002</v>
      </c>
      <c r="Q72" s="51">
        <v>123598.50389999995</v>
      </c>
      <c r="R72" s="51">
        <v>22193.25707</v>
      </c>
      <c r="S72" s="51">
        <v>5830.0201800000004</v>
      </c>
      <c r="T72" s="51">
        <v>2329.5668099999994</v>
      </c>
      <c r="U72" s="51">
        <v>70.55686</v>
      </c>
      <c r="V72" s="51">
        <v>0</v>
      </c>
      <c r="W72" s="51">
        <v>1397.8195000000001</v>
      </c>
      <c r="X72" s="51">
        <v>8.3963099999999997</v>
      </c>
      <c r="Y72" s="51">
        <v>6266394.3187399991</v>
      </c>
      <c r="Z72" s="5">
        <f>SUM(Y67:Y72)</f>
        <v>32393691.918489996</v>
      </c>
    </row>
    <row r="73" spans="1:26" x14ac:dyDescent="0.25">
      <c r="A73" s="46"/>
      <c r="B73" s="46" t="s">
        <v>18</v>
      </c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>
        <v>198801.66089</v>
      </c>
    </row>
    <row r="74" spans="1:26" x14ac:dyDescent="0.25">
      <c r="A74" s="46"/>
      <c r="B74" s="46" t="s">
        <v>19</v>
      </c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">
        <f>SUM(Z72:Z73)</f>
        <v>32592493.579379998</v>
      </c>
    </row>
    <row r="75" spans="1:26" x14ac:dyDescent="0.25">
      <c r="A75" s="46"/>
      <c r="B75" s="46" t="s">
        <v>20</v>
      </c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6" x14ac:dyDescent="0.25">
      <c r="A76" s="46"/>
      <c r="B76" s="46" t="s">
        <v>21</v>
      </c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</row>
    <row r="77" spans="1:26" x14ac:dyDescent="0.25">
      <c r="A77" s="46"/>
      <c r="B77" s="46" t="s">
        <v>22</v>
      </c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6" x14ac:dyDescent="0.25">
      <c r="A78" s="46"/>
      <c r="B78" s="46" t="s">
        <v>23</v>
      </c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</row>
    <row r="81" spans="1:2" x14ac:dyDescent="0.25">
      <c r="A81" s="48" t="s">
        <v>115</v>
      </c>
      <c r="B81" s="48" t="s">
        <v>116</v>
      </c>
    </row>
    <row r="82" spans="1:2" x14ac:dyDescent="0.25">
      <c r="A82" s="48" t="s">
        <v>117</v>
      </c>
      <c r="B82" s="48" t="s">
        <v>131</v>
      </c>
    </row>
    <row r="83" spans="1:2" x14ac:dyDescent="0.25">
      <c r="B83" s="48" t="s">
        <v>119</v>
      </c>
    </row>
    <row r="84" spans="1:2" x14ac:dyDescent="0.25">
      <c r="B84" s="48" t="s">
        <v>120</v>
      </c>
    </row>
  </sheetData>
  <mergeCells count="4">
    <mergeCell ref="A1:B2"/>
    <mergeCell ref="C1:Y1"/>
    <mergeCell ref="C2:Y2"/>
    <mergeCell ref="A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19785-977A-4D2F-8E87-4F4EAF75CBD0}">
  <sheetPr>
    <tabColor rgb="FF1C9494"/>
  </sheetPr>
  <dimension ref="A1:Z77"/>
  <sheetViews>
    <sheetView workbookViewId="0">
      <pane ySplit="5" topLeftCell="A57" activePane="bottomLeft" state="frozen"/>
      <selection pane="bottomLeft" activeCell="Z71" sqref="Z71"/>
    </sheetView>
  </sheetViews>
  <sheetFormatPr defaultRowHeight="15.75" x14ac:dyDescent="0.25"/>
  <cols>
    <col min="1" max="1" width="9.140625" style="48"/>
    <col min="2" max="2" width="9.140625" style="48" customWidth="1"/>
    <col min="3" max="5" width="9.28515625" style="27" bestFit="1" customWidth="1"/>
    <col min="6" max="6" width="9.5703125" style="27" bestFit="1" customWidth="1"/>
    <col min="7" max="7" width="9.28515625" style="27" bestFit="1" customWidth="1"/>
    <col min="8" max="8" width="12.28515625" style="27" customWidth="1"/>
    <col min="9" max="16" width="9.28515625" style="27" bestFit="1" customWidth="1"/>
    <col min="17" max="17" width="10.5703125" style="27" bestFit="1" customWidth="1"/>
    <col min="18" max="18" width="13" style="27" bestFit="1" customWidth="1"/>
    <col min="19" max="19" width="13.28515625" style="27" bestFit="1" customWidth="1"/>
    <col min="20" max="20" width="9.7109375" style="27" bestFit="1" customWidth="1"/>
    <col min="21" max="21" width="9.28515625" style="27" bestFit="1" customWidth="1"/>
    <col min="22" max="22" width="9.5703125" style="27" bestFit="1" customWidth="1"/>
    <col min="23" max="24" width="9.28515625" style="27" bestFit="1" customWidth="1"/>
    <col min="25" max="25" width="13.28515625" style="27" bestFit="1" customWidth="1"/>
  </cols>
  <sheetData>
    <row r="1" spans="1:25" s="16" customFormat="1" x14ac:dyDescent="0.25">
      <c r="A1" s="133" t="s">
        <v>121</v>
      </c>
      <c r="B1" s="133"/>
      <c r="C1" s="132" t="s">
        <v>122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</row>
    <row r="2" spans="1:25" s="16" customFormat="1" x14ac:dyDescent="0.25">
      <c r="A2" s="133"/>
      <c r="B2" s="133"/>
      <c r="C2" s="132" t="s">
        <v>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</row>
    <row r="3" spans="1:25" s="16" customFormat="1" x14ac:dyDescent="0.25">
      <c r="A3" s="133" t="s">
        <v>26</v>
      </c>
      <c r="B3" s="133"/>
      <c r="C3" s="25" t="s">
        <v>27</v>
      </c>
      <c r="D3" s="25" t="s">
        <v>28</v>
      </c>
      <c r="E3" s="25" t="s">
        <v>29</v>
      </c>
      <c r="F3" s="25" t="s">
        <v>30</v>
      </c>
      <c r="G3" s="25" t="s">
        <v>31</v>
      </c>
      <c r="H3" s="25" t="s">
        <v>32</v>
      </c>
      <c r="I3" s="25" t="s">
        <v>33</v>
      </c>
      <c r="J3" s="25" t="s">
        <v>34</v>
      </c>
      <c r="K3" s="25" t="s">
        <v>35</v>
      </c>
      <c r="L3" s="25" t="s">
        <v>36</v>
      </c>
      <c r="M3" s="25" t="s">
        <v>37</v>
      </c>
      <c r="N3" s="25" t="s">
        <v>38</v>
      </c>
      <c r="O3" s="25" t="s">
        <v>39</v>
      </c>
      <c r="P3" s="25" t="s">
        <v>40</v>
      </c>
      <c r="Q3" s="25" t="s">
        <v>41</v>
      </c>
      <c r="R3" s="25" t="s">
        <v>42</v>
      </c>
      <c r="S3" s="25" t="s">
        <v>43</v>
      </c>
      <c r="T3" s="25" t="s">
        <v>44</v>
      </c>
      <c r="U3" s="25" t="s">
        <v>45</v>
      </c>
      <c r="V3" s="25" t="s">
        <v>46</v>
      </c>
      <c r="W3" s="25" t="s">
        <v>47</v>
      </c>
      <c r="X3" s="25" t="s">
        <v>48</v>
      </c>
      <c r="Y3" s="25" t="s">
        <v>49</v>
      </c>
    </row>
    <row r="4" spans="1:25" s="16" customFormat="1" x14ac:dyDescent="0.25">
      <c r="A4" s="133"/>
      <c r="B4" s="133"/>
      <c r="C4" s="25" t="s">
        <v>50</v>
      </c>
      <c r="D4" s="25" t="s">
        <v>51</v>
      </c>
      <c r="E4" s="25" t="s">
        <v>52</v>
      </c>
      <c r="F4" s="25" t="s">
        <v>53</v>
      </c>
      <c r="G4" s="25" t="s">
        <v>54</v>
      </c>
      <c r="H4" s="25" t="s">
        <v>55</v>
      </c>
      <c r="I4" s="25" t="s">
        <v>56</v>
      </c>
      <c r="J4" s="25" t="s">
        <v>123</v>
      </c>
      <c r="K4" s="25" t="s">
        <v>58</v>
      </c>
      <c r="L4" s="25" t="s">
        <v>59</v>
      </c>
      <c r="M4" s="25" t="s">
        <v>60</v>
      </c>
      <c r="N4" s="25" t="s">
        <v>61</v>
      </c>
      <c r="O4" s="25" t="s">
        <v>62</v>
      </c>
      <c r="P4" s="25" t="s">
        <v>63</v>
      </c>
      <c r="Q4" s="25" t="s">
        <v>64</v>
      </c>
      <c r="R4" s="25" t="s">
        <v>65</v>
      </c>
      <c r="S4" s="25" t="s">
        <v>66</v>
      </c>
      <c r="T4" s="25" t="s">
        <v>67</v>
      </c>
      <c r="U4" s="25" t="s">
        <v>68</v>
      </c>
      <c r="V4" s="25" t="s">
        <v>69</v>
      </c>
      <c r="W4" s="25" t="s">
        <v>70</v>
      </c>
      <c r="X4" s="25" t="s">
        <v>71</v>
      </c>
      <c r="Y4" s="25"/>
    </row>
    <row r="5" spans="1:25" s="16" customFormat="1" x14ac:dyDescent="0.25">
      <c r="A5" s="25" t="s">
        <v>125</v>
      </c>
      <c r="B5" s="25" t="s">
        <v>132</v>
      </c>
      <c r="C5" s="25" t="s">
        <v>74</v>
      </c>
      <c r="D5" s="25" t="s">
        <v>75</v>
      </c>
      <c r="E5" s="25" t="s">
        <v>76</v>
      </c>
      <c r="F5" s="25" t="s">
        <v>77</v>
      </c>
      <c r="G5" s="25" t="s">
        <v>78</v>
      </c>
      <c r="H5" s="25" t="s">
        <v>79</v>
      </c>
      <c r="I5" s="25" t="s">
        <v>80</v>
      </c>
      <c r="J5" s="25" t="s">
        <v>81</v>
      </c>
      <c r="K5" s="25" t="s">
        <v>82</v>
      </c>
      <c r="L5" s="25" t="s">
        <v>83</v>
      </c>
      <c r="M5" s="25" t="s">
        <v>84</v>
      </c>
      <c r="N5" s="25" t="s">
        <v>85</v>
      </c>
      <c r="O5" s="25" t="s">
        <v>86</v>
      </c>
      <c r="P5" s="25">
        <v>71</v>
      </c>
      <c r="Q5" s="25" t="s">
        <v>88</v>
      </c>
      <c r="R5" s="25" t="s">
        <v>89</v>
      </c>
      <c r="S5" s="25" t="s">
        <v>90</v>
      </c>
      <c r="T5" s="25" t="s">
        <v>91</v>
      </c>
      <c r="U5" s="25" t="s">
        <v>92</v>
      </c>
      <c r="V5" s="25" t="s">
        <v>93</v>
      </c>
      <c r="W5" s="25" t="s">
        <v>94</v>
      </c>
      <c r="X5" s="25" t="s">
        <v>95</v>
      </c>
      <c r="Y5" s="25"/>
    </row>
    <row r="6" spans="1:25" x14ac:dyDescent="0.25">
      <c r="A6" s="46">
        <v>2020</v>
      </c>
      <c r="B6" s="46"/>
      <c r="C6" s="51">
        <v>0</v>
      </c>
      <c r="D6" s="51">
        <v>0</v>
      </c>
      <c r="E6" s="51">
        <v>0</v>
      </c>
      <c r="F6" s="51">
        <v>0</v>
      </c>
      <c r="G6" s="51">
        <v>4.9519899999999994</v>
      </c>
      <c r="H6" s="51">
        <v>2.7751700000000001</v>
      </c>
      <c r="I6" s="51">
        <v>68.644379999999998</v>
      </c>
      <c r="J6" s="51">
        <v>0.32589999999999997</v>
      </c>
      <c r="K6" s="51">
        <v>4.8612299999999999</v>
      </c>
      <c r="L6" s="51">
        <v>0</v>
      </c>
      <c r="M6" s="51">
        <v>49.519780000000004</v>
      </c>
      <c r="N6" s="51">
        <v>0</v>
      </c>
      <c r="O6" s="51">
        <v>21.315020000000001</v>
      </c>
      <c r="P6" s="51">
        <v>0</v>
      </c>
      <c r="Q6" s="51">
        <v>708.90890000000013</v>
      </c>
      <c r="R6" s="51">
        <v>3051.7137899999998</v>
      </c>
      <c r="S6" s="51">
        <v>911134.92266000004</v>
      </c>
      <c r="T6" s="51">
        <v>155.33504000000002</v>
      </c>
      <c r="U6" s="51">
        <v>0</v>
      </c>
      <c r="V6" s="51">
        <v>19.574730000000002</v>
      </c>
      <c r="W6" s="51">
        <v>0</v>
      </c>
      <c r="X6" s="51">
        <v>0</v>
      </c>
      <c r="Y6" s="51">
        <v>915222.84859000007</v>
      </c>
    </row>
    <row r="7" spans="1:25" x14ac:dyDescent="0.25">
      <c r="A7" s="46">
        <v>2021</v>
      </c>
      <c r="B7" s="46"/>
      <c r="C7" s="51">
        <v>0</v>
      </c>
      <c r="D7" s="51">
        <v>0</v>
      </c>
      <c r="E7" s="51">
        <v>0</v>
      </c>
      <c r="F7" s="51">
        <v>0</v>
      </c>
      <c r="G7" s="51">
        <v>0</v>
      </c>
      <c r="H7" s="51">
        <v>57</v>
      </c>
      <c r="I7" s="51">
        <v>40.36589</v>
      </c>
      <c r="J7" s="51">
        <v>0</v>
      </c>
      <c r="K7" s="51">
        <v>0</v>
      </c>
      <c r="L7" s="51">
        <v>0</v>
      </c>
      <c r="M7" s="51">
        <v>13</v>
      </c>
      <c r="N7" s="51">
        <v>0</v>
      </c>
      <c r="O7" s="51">
        <v>0</v>
      </c>
      <c r="P7" s="51">
        <v>0</v>
      </c>
      <c r="Q7" s="51">
        <v>241</v>
      </c>
      <c r="R7" s="51">
        <v>4806.8519099999994</v>
      </c>
      <c r="S7" s="51">
        <v>207519.88899000001</v>
      </c>
      <c r="T7" s="51">
        <v>1382</v>
      </c>
      <c r="U7" s="51">
        <v>0</v>
      </c>
      <c r="V7" s="51">
        <v>140</v>
      </c>
      <c r="W7" s="51">
        <v>0</v>
      </c>
      <c r="X7" s="51">
        <v>0</v>
      </c>
      <c r="Y7" s="51">
        <v>214200.10679000002</v>
      </c>
    </row>
    <row r="8" spans="1:25" x14ac:dyDescent="0.25">
      <c r="A8" s="46">
        <v>2022</v>
      </c>
      <c r="B8" s="46"/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23.059789999999996</v>
      </c>
      <c r="J8" s="51">
        <v>10.25576</v>
      </c>
      <c r="K8" s="51">
        <v>0</v>
      </c>
      <c r="L8" s="51">
        <v>0</v>
      </c>
      <c r="M8" s="51">
        <v>14.799570000000001</v>
      </c>
      <c r="N8" s="51">
        <v>19.376670000000001</v>
      </c>
      <c r="O8" s="51">
        <v>0</v>
      </c>
      <c r="P8" s="51">
        <v>0</v>
      </c>
      <c r="Q8" s="51">
        <v>119.61806</v>
      </c>
      <c r="R8" s="51">
        <v>7770.7698999999993</v>
      </c>
      <c r="S8" s="51">
        <v>168670.93536999999</v>
      </c>
      <c r="T8" s="51">
        <v>8309.654340000001</v>
      </c>
      <c r="U8" s="51">
        <v>0</v>
      </c>
      <c r="V8" s="51">
        <v>37.513770000000001</v>
      </c>
      <c r="W8" s="51">
        <v>0</v>
      </c>
      <c r="X8" s="51">
        <v>0</v>
      </c>
      <c r="Y8" s="51">
        <v>184975.98323000001</v>
      </c>
    </row>
    <row r="9" spans="1:25" x14ac:dyDescent="0.25">
      <c r="A9" s="46">
        <v>2023</v>
      </c>
      <c r="B9" s="46"/>
      <c r="C9" s="51">
        <v>0</v>
      </c>
      <c r="D9" s="51">
        <v>0</v>
      </c>
      <c r="E9" s="51">
        <v>0</v>
      </c>
      <c r="F9" s="51">
        <v>0</v>
      </c>
      <c r="G9" s="51">
        <v>0</v>
      </c>
      <c r="H9" s="51">
        <v>0.85009000000000001</v>
      </c>
      <c r="I9" s="51">
        <v>14.76343</v>
      </c>
      <c r="J9" s="51">
        <v>0.71344000000000007</v>
      </c>
      <c r="K9" s="51">
        <v>0</v>
      </c>
      <c r="L9" s="51">
        <v>0.27703999999999995</v>
      </c>
      <c r="M9" s="51">
        <v>31.820320000000002</v>
      </c>
      <c r="N9" s="51">
        <v>0</v>
      </c>
      <c r="O9" s="51">
        <v>0.58823999999999999</v>
      </c>
      <c r="P9" s="51">
        <v>0</v>
      </c>
      <c r="Q9" s="51">
        <v>223.61366999999998</v>
      </c>
      <c r="R9" s="51">
        <v>1683.8118600000003</v>
      </c>
      <c r="S9" s="51">
        <v>898527.48978000006</v>
      </c>
      <c r="T9" s="51">
        <v>4459.9325600000002</v>
      </c>
      <c r="U9" s="51">
        <v>117.84663999999999</v>
      </c>
      <c r="V9" s="51">
        <v>1.5180199999999999</v>
      </c>
      <c r="W9" s="51">
        <v>0</v>
      </c>
      <c r="X9" s="51">
        <v>0</v>
      </c>
      <c r="Y9" s="51">
        <v>905063.22508999996</v>
      </c>
    </row>
    <row r="10" spans="1:25" x14ac:dyDescent="0.25">
      <c r="A10" s="46">
        <v>2024</v>
      </c>
      <c r="B10" s="46"/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2.24716</v>
      </c>
      <c r="I10" s="51">
        <v>69.912069999999986</v>
      </c>
      <c r="J10" s="51">
        <v>0.67115000000000002</v>
      </c>
      <c r="K10" s="51">
        <v>0</v>
      </c>
      <c r="L10" s="51">
        <v>0</v>
      </c>
      <c r="M10" s="51">
        <v>0.26624000000000003</v>
      </c>
      <c r="N10" s="51">
        <v>0</v>
      </c>
      <c r="O10" s="51">
        <v>0</v>
      </c>
      <c r="P10" s="51">
        <v>0</v>
      </c>
      <c r="Q10" s="51">
        <v>289.49558999999999</v>
      </c>
      <c r="R10" s="51">
        <v>91807.366539999988</v>
      </c>
      <c r="S10" s="51">
        <v>1272332.13405</v>
      </c>
      <c r="T10" s="51">
        <v>6530.1165299999993</v>
      </c>
      <c r="U10" s="51">
        <v>0</v>
      </c>
      <c r="V10" s="51">
        <v>46.524760000000001</v>
      </c>
      <c r="W10" s="51">
        <v>0</v>
      </c>
      <c r="X10" s="51">
        <v>0</v>
      </c>
      <c r="Y10" s="51">
        <v>1371078.7340899999</v>
      </c>
    </row>
    <row r="11" spans="1:25" x14ac:dyDescent="0.25">
      <c r="A11" s="46" t="s">
        <v>217</v>
      </c>
      <c r="B11" s="46"/>
      <c r="C11" s="51">
        <f>SUM(C66:C77)</f>
        <v>0</v>
      </c>
      <c r="D11" s="51">
        <f t="shared" ref="D11:Y11" si="0">SUM(D66:D77)</f>
        <v>0</v>
      </c>
      <c r="E11" s="51">
        <f t="shared" si="0"/>
        <v>0</v>
      </c>
      <c r="F11" s="51">
        <f t="shared" si="0"/>
        <v>0</v>
      </c>
      <c r="G11" s="51">
        <f t="shared" si="0"/>
        <v>0</v>
      </c>
      <c r="H11" s="51">
        <f t="shared" si="0"/>
        <v>0</v>
      </c>
      <c r="I11" s="51">
        <f t="shared" si="0"/>
        <v>0</v>
      </c>
      <c r="J11" s="51">
        <f t="shared" si="0"/>
        <v>0</v>
      </c>
      <c r="K11" s="51">
        <f t="shared" si="0"/>
        <v>0</v>
      </c>
      <c r="L11" s="51">
        <f t="shared" si="0"/>
        <v>0</v>
      </c>
      <c r="M11" s="51">
        <f t="shared" si="0"/>
        <v>0</v>
      </c>
      <c r="N11" s="51">
        <f t="shared" si="0"/>
        <v>0</v>
      </c>
      <c r="O11" s="51">
        <f t="shared" si="0"/>
        <v>0</v>
      </c>
      <c r="P11" s="51">
        <f t="shared" si="0"/>
        <v>0</v>
      </c>
      <c r="Q11" s="51">
        <f t="shared" si="0"/>
        <v>0</v>
      </c>
      <c r="R11" s="51">
        <f t="shared" si="0"/>
        <v>3805.3416300000004</v>
      </c>
      <c r="S11" s="51">
        <f t="shared" si="0"/>
        <v>194860.11517</v>
      </c>
      <c r="T11" s="51">
        <f t="shared" si="0"/>
        <v>24.197970000000002</v>
      </c>
      <c r="U11" s="51">
        <f t="shared" si="0"/>
        <v>0</v>
      </c>
      <c r="V11" s="51">
        <f t="shared" si="0"/>
        <v>112.00612</v>
      </c>
      <c r="W11" s="51">
        <f t="shared" si="0"/>
        <v>0</v>
      </c>
      <c r="X11" s="51">
        <f t="shared" si="0"/>
        <v>0</v>
      </c>
      <c r="Y11" s="51">
        <f t="shared" si="0"/>
        <v>198801.66089</v>
      </c>
    </row>
    <row r="12" spans="1:25" x14ac:dyDescent="0.25">
      <c r="A12" s="46"/>
      <c r="B12" s="46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spans="1:25" x14ac:dyDescent="0.25">
      <c r="A13" s="46" t="s">
        <v>11</v>
      </c>
      <c r="B13" s="46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 spans="1:25" x14ac:dyDescent="0.25">
      <c r="A14" s="46">
        <v>2021</v>
      </c>
      <c r="B14" s="46" t="s">
        <v>12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10</v>
      </c>
      <c r="I14" s="51">
        <v>31.36589</v>
      </c>
      <c r="J14" s="51">
        <v>0</v>
      </c>
      <c r="K14" s="51">
        <v>0</v>
      </c>
      <c r="L14" s="51">
        <v>0</v>
      </c>
      <c r="M14" s="51">
        <v>13</v>
      </c>
      <c r="N14" s="51">
        <v>0</v>
      </c>
      <c r="O14" s="51">
        <v>0</v>
      </c>
      <c r="P14" s="51">
        <v>0</v>
      </c>
      <c r="Q14" s="51">
        <v>16</v>
      </c>
      <c r="R14" s="51">
        <v>259.85190999999992</v>
      </c>
      <c r="S14" s="51">
        <v>5300.3533499999994</v>
      </c>
      <c r="T14" s="51">
        <v>66</v>
      </c>
      <c r="U14" s="51">
        <v>0</v>
      </c>
      <c r="V14" s="51">
        <v>14</v>
      </c>
      <c r="W14" s="51">
        <v>0</v>
      </c>
      <c r="X14" s="51">
        <v>0</v>
      </c>
      <c r="Y14" s="51">
        <v>5710.5711499999998</v>
      </c>
    </row>
    <row r="15" spans="1:25" x14ac:dyDescent="0.25">
      <c r="A15" s="46"/>
      <c r="B15" s="46" t="s">
        <v>13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3589</v>
      </c>
      <c r="S15" s="51">
        <v>0</v>
      </c>
      <c r="T15" s="51">
        <v>167</v>
      </c>
      <c r="U15" s="51">
        <v>0</v>
      </c>
      <c r="V15" s="51">
        <v>0</v>
      </c>
      <c r="W15" s="51">
        <v>0</v>
      </c>
      <c r="X15" s="51">
        <v>0</v>
      </c>
      <c r="Y15" s="51">
        <v>3756</v>
      </c>
    </row>
    <row r="16" spans="1:25" x14ac:dyDescent="0.25">
      <c r="A16" s="46"/>
      <c r="B16" s="46" t="s">
        <v>14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</row>
    <row r="17" spans="1:25" x14ac:dyDescent="0.25">
      <c r="A17" s="46"/>
      <c r="B17" s="46" t="s">
        <v>15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110331.55353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110331.55353</v>
      </c>
    </row>
    <row r="18" spans="1:25" x14ac:dyDescent="0.25">
      <c r="A18" s="46"/>
      <c r="B18" s="46" t="s">
        <v>16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3</v>
      </c>
      <c r="R18" s="51">
        <v>61</v>
      </c>
      <c r="S18" s="51">
        <v>84382.982109999997</v>
      </c>
      <c r="T18" s="51">
        <v>802</v>
      </c>
      <c r="U18" s="51">
        <v>0</v>
      </c>
      <c r="V18" s="51">
        <v>0</v>
      </c>
      <c r="W18" s="51">
        <v>0</v>
      </c>
      <c r="X18" s="51">
        <v>0</v>
      </c>
      <c r="Y18" s="51">
        <v>85248.982109999997</v>
      </c>
    </row>
    <row r="19" spans="1:25" x14ac:dyDescent="0.25">
      <c r="A19" s="46"/>
      <c r="B19" s="46" t="s">
        <v>17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47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81</v>
      </c>
      <c r="R19" s="51">
        <v>470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598</v>
      </c>
    </row>
    <row r="20" spans="1:25" x14ac:dyDescent="0.25">
      <c r="A20" s="46"/>
      <c r="B20" s="46" t="s">
        <v>18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2142.8571400000001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2142.8571400000001</v>
      </c>
    </row>
    <row r="21" spans="1:25" x14ac:dyDescent="0.25">
      <c r="A21" s="46"/>
      <c r="B21" s="46" t="s">
        <v>19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9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141</v>
      </c>
      <c r="R21" s="51">
        <v>320</v>
      </c>
      <c r="S21" s="51">
        <v>5</v>
      </c>
      <c r="T21" s="51">
        <v>0</v>
      </c>
      <c r="U21" s="51">
        <v>0</v>
      </c>
      <c r="V21" s="51">
        <v>126</v>
      </c>
      <c r="W21" s="51">
        <v>0</v>
      </c>
      <c r="X21" s="51">
        <v>0</v>
      </c>
      <c r="Y21" s="51">
        <v>601</v>
      </c>
    </row>
    <row r="22" spans="1:25" x14ac:dyDescent="0.25">
      <c r="A22" s="46"/>
      <c r="B22" s="46" t="s">
        <v>20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5357.1428599999999</v>
      </c>
      <c r="T22" s="51">
        <v>80</v>
      </c>
      <c r="U22" s="51">
        <v>0</v>
      </c>
      <c r="V22" s="51">
        <v>0</v>
      </c>
      <c r="W22" s="51">
        <v>0</v>
      </c>
      <c r="X22" s="51">
        <v>0</v>
      </c>
      <c r="Y22" s="51">
        <v>5437.1428599999999</v>
      </c>
    </row>
    <row r="23" spans="1:25" x14ac:dyDescent="0.25">
      <c r="A23" s="46"/>
      <c r="B23" s="46" t="s">
        <v>21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107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107</v>
      </c>
    </row>
    <row r="24" spans="1:25" x14ac:dyDescent="0.25">
      <c r="A24" s="46"/>
      <c r="B24" s="46" t="s">
        <v>22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267</v>
      </c>
      <c r="U24" s="51">
        <v>0</v>
      </c>
      <c r="V24" s="51">
        <v>0</v>
      </c>
      <c r="W24" s="51">
        <v>0</v>
      </c>
      <c r="X24" s="51">
        <v>0</v>
      </c>
      <c r="Y24" s="51">
        <v>267</v>
      </c>
    </row>
    <row r="25" spans="1:25" x14ac:dyDescent="0.25">
      <c r="A25" s="46"/>
      <c r="B25" s="46" t="s">
        <v>23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/>
      <c r="U25" s="51"/>
      <c r="V25" s="51"/>
      <c r="W25" s="51"/>
      <c r="X25" s="51"/>
      <c r="Y25" s="51"/>
    </row>
    <row r="26" spans="1:25" x14ac:dyDescent="0.25">
      <c r="A26" s="46"/>
      <c r="B26" s="46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  <row r="27" spans="1:25" x14ac:dyDescent="0.25">
      <c r="A27" s="46">
        <v>2022</v>
      </c>
      <c r="B27" s="46" t="s">
        <v>12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137.19907000000001</v>
      </c>
      <c r="S27" s="51">
        <v>42724.799659999997</v>
      </c>
      <c r="T27" s="51">
        <v>332.39580999999998</v>
      </c>
      <c r="U27" s="51">
        <v>0</v>
      </c>
      <c r="V27" s="51">
        <v>0</v>
      </c>
      <c r="W27" s="51">
        <v>0</v>
      </c>
      <c r="X27" s="51">
        <v>0</v>
      </c>
      <c r="Y27" s="51">
        <v>43194.394540000001</v>
      </c>
    </row>
    <row r="28" spans="1:25" x14ac:dyDescent="0.25">
      <c r="A28" s="46"/>
      <c r="B28" s="46" t="s">
        <v>13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0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</row>
    <row r="29" spans="1:25" x14ac:dyDescent="0.25">
      <c r="A29" s="46"/>
      <c r="B29" s="46" t="s">
        <v>14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88327.386780000001</v>
      </c>
      <c r="T29" s="51">
        <v>217.26882000000001</v>
      </c>
      <c r="U29" s="51">
        <v>0</v>
      </c>
      <c r="V29" s="51">
        <v>0</v>
      </c>
      <c r="W29" s="51">
        <v>0</v>
      </c>
      <c r="X29" s="51">
        <v>0</v>
      </c>
      <c r="Y29" s="51">
        <v>88544.655599999998</v>
      </c>
    </row>
    <row r="30" spans="1:25" x14ac:dyDescent="0.25">
      <c r="A30" s="46"/>
      <c r="B30" s="46" t="s">
        <v>15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</row>
    <row r="31" spans="1:25" x14ac:dyDescent="0.25">
      <c r="A31" s="46"/>
      <c r="B31" s="46" t="s">
        <v>16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22.951789999999995</v>
      </c>
      <c r="J31" s="51">
        <v>1.8784799999999999</v>
      </c>
      <c r="K31" s="51">
        <v>0</v>
      </c>
      <c r="L31" s="51">
        <v>0</v>
      </c>
      <c r="M31" s="51">
        <v>13.74558</v>
      </c>
      <c r="N31" s="51">
        <v>19.208200000000001</v>
      </c>
      <c r="O31" s="51">
        <v>0</v>
      </c>
      <c r="P31" s="51">
        <v>0</v>
      </c>
      <c r="Q31" s="51">
        <v>117.6186</v>
      </c>
      <c r="R31" s="51">
        <v>7588.9699999999993</v>
      </c>
      <c r="S31" s="51">
        <v>278.43875000000003</v>
      </c>
      <c r="T31" s="51">
        <v>1136.9022</v>
      </c>
      <c r="U31" s="51">
        <v>0</v>
      </c>
      <c r="V31" s="51">
        <v>0</v>
      </c>
      <c r="W31" s="51">
        <v>0</v>
      </c>
      <c r="X31" s="51">
        <v>0</v>
      </c>
      <c r="Y31" s="51">
        <v>9179.7135999999991</v>
      </c>
    </row>
    <row r="32" spans="1:25" x14ac:dyDescent="0.25">
      <c r="A32" s="46"/>
      <c r="B32" s="46" t="s">
        <v>17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1.0327899999999999</v>
      </c>
      <c r="S32" s="51">
        <v>0</v>
      </c>
      <c r="T32" s="51">
        <v>272.57857000000001</v>
      </c>
      <c r="U32" s="51">
        <v>0</v>
      </c>
      <c r="V32" s="51">
        <v>0</v>
      </c>
      <c r="W32" s="51">
        <v>0</v>
      </c>
      <c r="X32" s="51">
        <v>0</v>
      </c>
      <c r="Y32" s="51">
        <v>273.61135999999999</v>
      </c>
    </row>
    <row r="33" spans="1:25" x14ac:dyDescent="0.25">
      <c r="A33" s="46"/>
      <c r="B33" s="46" t="s">
        <v>18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</row>
    <row r="34" spans="1:25" x14ac:dyDescent="0.25">
      <c r="A34" s="46"/>
      <c r="B34" s="46" t="s">
        <v>19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1.7921099999999999</v>
      </c>
      <c r="R34" s="51">
        <v>0</v>
      </c>
      <c r="S34" s="51">
        <v>13678.18952</v>
      </c>
      <c r="T34" s="51">
        <v>11.64875</v>
      </c>
      <c r="U34" s="51">
        <v>0</v>
      </c>
      <c r="V34" s="51">
        <v>0.89605999999999997</v>
      </c>
      <c r="W34" s="51">
        <v>0</v>
      </c>
      <c r="X34" s="51">
        <v>0</v>
      </c>
      <c r="Y34" s="51">
        <v>13692.52644</v>
      </c>
    </row>
    <row r="35" spans="1:25" x14ac:dyDescent="0.25">
      <c r="A35" s="46"/>
      <c r="B35" s="46" t="s">
        <v>20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955.36205999999993</v>
      </c>
      <c r="U35" s="51">
        <v>0</v>
      </c>
      <c r="V35" s="51">
        <v>0</v>
      </c>
      <c r="W35" s="51">
        <v>0</v>
      </c>
      <c r="X35" s="51">
        <v>0</v>
      </c>
      <c r="Y35" s="51">
        <v>955.36205999999993</v>
      </c>
    </row>
    <row r="36" spans="1:25" x14ac:dyDescent="0.25">
      <c r="A36" s="46"/>
      <c r="B36" s="46" t="s">
        <v>21</v>
      </c>
      <c r="C36" s="51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210.33577</v>
      </c>
      <c r="U36" s="51">
        <v>0</v>
      </c>
      <c r="V36" s="51">
        <v>0</v>
      </c>
      <c r="W36" s="51">
        <v>0</v>
      </c>
      <c r="X36" s="51">
        <v>0</v>
      </c>
      <c r="Y36" s="51">
        <v>210.33577</v>
      </c>
    </row>
    <row r="37" spans="1:25" x14ac:dyDescent="0.25">
      <c r="A37" s="46"/>
      <c r="B37" s="46" t="s">
        <v>22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23662.120659999997</v>
      </c>
      <c r="T37" s="51">
        <v>3008.8560200000002</v>
      </c>
      <c r="U37" s="51">
        <v>0</v>
      </c>
      <c r="V37" s="51">
        <v>0</v>
      </c>
      <c r="W37" s="51">
        <v>0</v>
      </c>
      <c r="X37" s="51">
        <v>0</v>
      </c>
      <c r="Y37" s="51">
        <v>26670.976679999996</v>
      </c>
    </row>
    <row r="38" spans="1:25" x14ac:dyDescent="0.25">
      <c r="A38" s="46"/>
      <c r="B38" s="46" t="s">
        <v>23</v>
      </c>
      <c r="C38" s="51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0.108</v>
      </c>
      <c r="J38" s="51">
        <v>8.3772800000000007</v>
      </c>
      <c r="K38" s="51">
        <v>0</v>
      </c>
      <c r="L38" s="51">
        <v>0</v>
      </c>
      <c r="M38" s="51">
        <v>1.05399</v>
      </c>
      <c r="N38" s="51">
        <v>0.16847000000000001</v>
      </c>
      <c r="O38" s="51">
        <v>0</v>
      </c>
      <c r="P38" s="51">
        <v>0</v>
      </c>
      <c r="Q38" s="51">
        <v>0.20735000000000003</v>
      </c>
      <c r="R38" s="51">
        <v>43.568040000000003</v>
      </c>
      <c r="S38" s="51">
        <v>0</v>
      </c>
      <c r="T38" s="51">
        <v>2164.3063400000001</v>
      </c>
      <c r="U38" s="51">
        <v>0</v>
      </c>
      <c r="V38" s="51">
        <v>36.617710000000002</v>
      </c>
      <c r="W38" s="51">
        <v>0</v>
      </c>
      <c r="X38" s="51">
        <v>0</v>
      </c>
      <c r="Y38" s="51">
        <v>2254.4071800000002</v>
      </c>
    </row>
    <row r="39" spans="1:25" x14ac:dyDescent="0.25">
      <c r="A39" s="46"/>
      <c r="B39" s="46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1:25" x14ac:dyDescent="0.25">
      <c r="A40" s="46">
        <v>2023</v>
      </c>
      <c r="B40" s="46" t="s">
        <v>12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268.32577000000003</v>
      </c>
      <c r="U40" s="51">
        <v>0</v>
      </c>
      <c r="V40" s="51">
        <v>0</v>
      </c>
      <c r="W40" s="51">
        <v>0</v>
      </c>
      <c r="X40" s="51">
        <v>0</v>
      </c>
      <c r="Y40" s="51">
        <v>268.32577000000003</v>
      </c>
    </row>
    <row r="41" spans="1:25" x14ac:dyDescent="0.25">
      <c r="A41" s="46"/>
      <c r="B41" s="46" t="s">
        <v>13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2114.6953399999998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2114.6953399999998</v>
      </c>
    </row>
    <row r="42" spans="1:25" x14ac:dyDescent="0.25">
      <c r="A42" s="46"/>
      <c r="B42" s="46" t="s">
        <v>14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136.83507999999998</v>
      </c>
      <c r="R42" s="51">
        <v>0</v>
      </c>
      <c r="S42" s="51">
        <v>358422.93900000001</v>
      </c>
      <c r="T42" s="51">
        <v>2835.6849099999999</v>
      </c>
      <c r="U42" s="51">
        <v>0</v>
      </c>
      <c r="V42" s="51">
        <v>0</v>
      </c>
      <c r="W42" s="51">
        <v>0</v>
      </c>
      <c r="X42" s="51">
        <v>0</v>
      </c>
      <c r="Y42" s="51">
        <v>361395.45899000001</v>
      </c>
    </row>
    <row r="43" spans="1:25" x14ac:dyDescent="0.25">
      <c r="A43" s="46"/>
      <c r="B43" s="46" t="s">
        <v>15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</v>
      </c>
      <c r="T43" s="57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</row>
    <row r="44" spans="1:25" x14ac:dyDescent="0.25">
      <c r="A44" s="46"/>
      <c r="B44" s="46" t="s">
        <v>16</v>
      </c>
      <c r="C44" s="51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0</v>
      </c>
      <c r="O44" s="51">
        <v>0</v>
      </c>
      <c r="P44" s="51">
        <v>0</v>
      </c>
      <c r="Q44" s="51">
        <v>0</v>
      </c>
      <c r="R44" s="51">
        <v>984.46892000000003</v>
      </c>
      <c r="S44" s="51">
        <v>315.76390999999995</v>
      </c>
      <c r="T44" s="51">
        <v>583.6193300000001</v>
      </c>
      <c r="U44" s="51">
        <v>0</v>
      </c>
      <c r="V44" s="51">
        <v>0</v>
      </c>
      <c r="W44" s="51">
        <v>0</v>
      </c>
      <c r="X44" s="51">
        <v>0</v>
      </c>
      <c r="Y44" s="51">
        <v>1883.8521599999999</v>
      </c>
    </row>
    <row r="45" spans="1:25" x14ac:dyDescent="0.25">
      <c r="A45" s="46"/>
      <c r="B45" s="46" t="s">
        <v>17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0.24351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1">
        <v>2.341E-2</v>
      </c>
      <c r="R45" s="51">
        <v>403.79077000000007</v>
      </c>
      <c r="S45" s="51">
        <v>425724.63816999999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426128.69585999998</v>
      </c>
    </row>
    <row r="46" spans="1:25" x14ac:dyDescent="0.25">
      <c r="A46" s="46"/>
      <c r="B46" s="46" t="s">
        <v>18</v>
      </c>
      <c r="C46" s="51">
        <v>0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44290.90913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44290.90913</v>
      </c>
    </row>
    <row r="47" spans="1:25" x14ac:dyDescent="0.25">
      <c r="A47" s="46"/>
      <c r="B47" s="46" t="s">
        <v>19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  <c r="T47" s="51">
        <v>417.73721999999998</v>
      </c>
      <c r="U47" s="51">
        <v>117.84663999999999</v>
      </c>
      <c r="V47" s="51">
        <v>0</v>
      </c>
      <c r="W47" s="51">
        <v>0</v>
      </c>
      <c r="X47" s="51">
        <v>0</v>
      </c>
      <c r="Y47" s="51">
        <v>535.58385999999996</v>
      </c>
    </row>
    <row r="48" spans="1:25" x14ac:dyDescent="0.25">
      <c r="A48" s="46"/>
      <c r="B48" s="46" t="s">
        <v>20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0.71344000000000007</v>
      </c>
      <c r="K48" s="51">
        <v>0</v>
      </c>
      <c r="L48" s="51">
        <v>0</v>
      </c>
      <c r="M48" s="51">
        <v>0.95125000000000004</v>
      </c>
      <c r="N48" s="51">
        <v>0</v>
      </c>
      <c r="O48" s="51">
        <v>0</v>
      </c>
      <c r="P48" s="51">
        <v>0</v>
      </c>
      <c r="Q48" s="51">
        <v>0</v>
      </c>
      <c r="R48" s="51">
        <v>0</v>
      </c>
      <c r="S48" s="51">
        <v>35.47777</v>
      </c>
      <c r="T48" s="53">
        <v>279.76456999999999</v>
      </c>
      <c r="U48" s="51">
        <v>0</v>
      </c>
      <c r="V48" s="51">
        <v>0</v>
      </c>
      <c r="W48" s="51">
        <v>0</v>
      </c>
      <c r="X48" s="51">
        <v>0</v>
      </c>
      <c r="Y48" s="51">
        <v>316.90702999999996</v>
      </c>
    </row>
    <row r="49" spans="1:25" x14ac:dyDescent="0.25">
      <c r="A49" s="46"/>
      <c r="B49" s="46" t="s">
        <v>21</v>
      </c>
      <c r="C49" s="51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41353.383500000004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41353.383500000004</v>
      </c>
    </row>
    <row r="50" spans="1:25" x14ac:dyDescent="0.25">
      <c r="A50" s="46"/>
      <c r="B50" s="46" t="s">
        <v>22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3">
        <v>17897.765380000001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17897.765380000001</v>
      </c>
    </row>
    <row r="51" spans="1:25" x14ac:dyDescent="0.25">
      <c r="A51" s="46"/>
      <c r="B51" s="46" t="s">
        <v>23</v>
      </c>
      <c r="C51" s="51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0.85009000000000001</v>
      </c>
      <c r="I51" s="51">
        <v>14.519919999999999</v>
      </c>
      <c r="J51" s="51">
        <v>0</v>
      </c>
      <c r="K51" s="51">
        <v>0</v>
      </c>
      <c r="L51" s="51">
        <v>0.27703999999999995</v>
      </c>
      <c r="M51" s="51">
        <v>30.869070000000001</v>
      </c>
      <c r="N51" s="51">
        <v>0</v>
      </c>
      <c r="O51" s="51">
        <v>0.58823999999999999</v>
      </c>
      <c r="P51" s="51">
        <v>0</v>
      </c>
      <c r="Q51" s="51">
        <v>86.755179999999996</v>
      </c>
      <c r="R51" s="51">
        <v>295.55217000000005</v>
      </c>
      <c r="S51" s="51">
        <v>8371.9175799999994</v>
      </c>
      <c r="T51" s="51">
        <v>74.800760000000011</v>
      </c>
      <c r="U51" s="51">
        <v>0</v>
      </c>
      <c r="V51" s="51">
        <v>1.5180199999999999</v>
      </c>
      <c r="W51" s="51">
        <v>0</v>
      </c>
      <c r="X51" s="51">
        <v>0</v>
      </c>
      <c r="Y51" s="51">
        <v>8877.6480699999993</v>
      </c>
    </row>
    <row r="52" spans="1:25" x14ac:dyDescent="0.25">
      <c r="A52" s="46"/>
      <c r="B52" s="46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58"/>
    </row>
    <row r="53" spans="1:25" x14ac:dyDescent="0.25">
      <c r="A53" s="46">
        <v>2024</v>
      </c>
      <c r="B53" s="46" t="s">
        <v>12</v>
      </c>
      <c r="C53" s="51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168112.69892000002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168112.69892000002</v>
      </c>
    </row>
    <row r="54" spans="1:25" x14ac:dyDescent="0.25">
      <c r="A54" s="46"/>
      <c r="B54" s="46" t="s">
        <v>13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265.25779</v>
      </c>
      <c r="R54" s="51">
        <v>5478.7521699999998</v>
      </c>
      <c r="S54" s="51">
        <v>124968.93272</v>
      </c>
      <c r="T54" s="51">
        <v>125.82814000000002</v>
      </c>
      <c r="U54" s="51">
        <v>0</v>
      </c>
      <c r="V54" s="51">
        <v>39.850559999999994</v>
      </c>
      <c r="W54" s="51">
        <v>0</v>
      </c>
      <c r="X54" s="51">
        <v>0</v>
      </c>
      <c r="Y54" s="51">
        <v>130878.62138</v>
      </c>
    </row>
    <row r="55" spans="1:25" x14ac:dyDescent="0.25">
      <c r="A55" s="46"/>
      <c r="B55" s="46" t="s">
        <v>14</v>
      </c>
      <c r="C55" s="51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4.03226</v>
      </c>
      <c r="R55" s="51">
        <v>38359.103539999996</v>
      </c>
      <c r="S55" s="51">
        <v>186462.61820999999</v>
      </c>
      <c r="T55" s="51">
        <v>0</v>
      </c>
      <c r="U55" s="51">
        <v>0</v>
      </c>
      <c r="V55" s="51">
        <v>0</v>
      </c>
      <c r="W55" s="51">
        <v>0</v>
      </c>
      <c r="X55" s="51">
        <v>0</v>
      </c>
      <c r="Y55" s="51">
        <v>224825.75400999998</v>
      </c>
    </row>
    <row r="56" spans="1:25" x14ac:dyDescent="0.25">
      <c r="A56" s="46"/>
      <c r="B56" s="46" t="s">
        <v>15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1">
        <v>390561.16896999994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390561.16896999994</v>
      </c>
    </row>
    <row r="57" spans="1:25" x14ac:dyDescent="0.25">
      <c r="A57" s="46"/>
      <c r="B57" s="46" t="s">
        <v>16</v>
      </c>
      <c r="C57" s="51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</row>
    <row r="58" spans="1:25" x14ac:dyDescent="0.25">
      <c r="A58" s="46"/>
      <c r="B58" s="46" t="s">
        <v>17</v>
      </c>
      <c r="C58" s="51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5.0398999999999994</v>
      </c>
      <c r="J58" s="51">
        <v>0.67115000000000002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0.41999000000000003</v>
      </c>
      <c r="R58" s="51">
        <v>47259.61606</v>
      </c>
      <c r="S58" s="51">
        <v>78247.261400000003</v>
      </c>
      <c r="T58" s="51">
        <v>57.202860000000001</v>
      </c>
      <c r="U58" s="51">
        <v>0</v>
      </c>
      <c r="V58" s="51">
        <v>5.0398999999999994</v>
      </c>
      <c r="W58" s="51">
        <v>0</v>
      </c>
      <c r="X58" s="51">
        <v>0</v>
      </c>
      <c r="Y58" s="51">
        <v>125575.25126</v>
      </c>
    </row>
    <row r="59" spans="1:25" x14ac:dyDescent="0.25">
      <c r="A59" s="46"/>
      <c r="B59" s="46" t="s">
        <v>18</v>
      </c>
      <c r="C59" s="51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2.6620000000000001E-2</v>
      </c>
      <c r="J59" s="51">
        <v>0</v>
      </c>
      <c r="K59" s="51">
        <v>0</v>
      </c>
      <c r="L59" s="51">
        <v>0</v>
      </c>
      <c r="M59" s="51">
        <v>0.26624000000000003</v>
      </c>
      <c r="N59" s="51">
        <v>0</v>
      </c>
      <c r="O59" s="51">
        <v>0</v>
      </c>
      <c r="P59" s="51">
        <v>0</v>
      </c>
      <c r="Q59" s="51">
        <v>0</v>
      </c>
      <c r="R59" s="51">
        <v>14.382320000000002</v>
      </c>
      <c r="S59" s="51">
        <v>92265.410239999997</v>
      </c>
      <c r="T59" s="51">
        <v>0</v>
      </c>
      <c r="U59" s="51">
        <v>0</v>
      </c>
      <c r="V59" s="51">
        <v>0</v>
      </c>
      <c r="W59" s="51">
        <v>0</v>
      </c>
      <c r="X59" s="51">
        <v>0</v>
      </c>
      <c r="Y59" s="51">
        <v>92280.085420000003</v>
      </c>
    </row>
    <row r="60" spans="1:25" x14ac:dyDescent="0.25">
      <c r="A60" s="46"/>
      <c r="B60" s="46" t="s">
        <v>19</v>
      </c>
      <c r="C60" s="51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8457.1387100000011</v>
      </c>
      <c r="T60" s="51">
        <v>0</v>
      </c>
      <c r="U60" s="51">
        <v>0</v>
      </c>
      <c r="V60" s="51">
        <v>0</v>
      </c>
      <c r="W60" s="51">
        <v>0</v>
      </c>
      <c r="X60" s="51">
        <v>0</v>
      </c>
      <c r="Y60" s="51">
        <v>8457.1387100000011</v>
      </c>
    </row>
    <row r="61" spans="1:25" x14ac:dyDescent="0.25">
      <c r="A61" s="46"/>
      <c r="B61" s="46" t="s">
        <v>20</v>
      </c>
      <c r="C61" s="51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55643.879200000003</v>
      </c>
      <c r="T61" s="51">
        <v>134.51022</v>
      </c>
      <c r="U61" s="51">
        <v>0</v>
      </c>
      <c r="V61" s="51">
        <v>0</v>
      </c>
      <c r="W61" s="51">
        <v>0</v>
      </c>
      <c r="X61" s="51">
        <v>0</v>
      </c>
      <c r="Y61" s="51">
        <v>55778.38942</v>
      </c>
    </row>
    <row r="62" spans="1:25" x14ac:dyDescent="0.25">
      <c r="A62" s="46"/>
      <c r="B62" s="46" t="s">
        <v>21</v>
      </c>
      <c r="C62" s="51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84622.598190000004</v>
      </c>
      <c r="T62" s="51">
        <v>0</v>
      </c>
      <c r="U62" s="51">
        <v>0</v>
      </c>
      <c r="V62" s="51">
        <v>0</v>
      </c>
      <c r="W62" s="51">
        <v>0</v>
      </c>
      <c r="X62" s="51">
        <v>0</v>
      </c>
      <c r="Y62" s="51">
        <v>84622.598190000004</v>
      </c>
    </row>
    <row r="63" spans="1:25" x14ac:dyDescent="0.25">
      <c r="A63" s="46"/>
      <c r="B63" s="46" t="s">
        <v>22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2.24716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100.66945999999999</v>
      </c>
      <c r="S63" s="51">
        <v>54567.502059999999</v>
      </c>
      <c r="T63" s="51">
        <v>0</v>
      </c>
      <c r="U63" s="51">
        <v>0</v>
      </c>
      <c r="V63" s="51">
        <v>1.6342999999999999</v>
      </c>
      <c r="W63" s="51">
        <v>0</v>
      </c>
      <c r="X63" s="51">
        <v>0</v>
      </c>
      <c r="Y63" s="51">
        <v>54672.05298</v>
      </c>
    </row>
    <row r="64" spans="1:25" x14ac:dyDescent="0.25">
      <c r="A64" s="46"/>
      <c r="B64" s="46" t="s">
        <v>23</v>
      </c>
      <c r="C64" s="51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64.845549999999989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19.785550000000004</v>
      </c>
      <c r="R64" s="51">
        <v>594.8429900000001</v>
      </c>
      <c r="S64" s="51">
        <v>28422.925429999996</v>
      </c>
      <c r="T64" s="51">
        <v>6212.5753099999993</v>
      </c>
      <c r="U64" s="51">
        <v>0</v>
      </c>
      <c r="V64" s="51">
        <v>0</v>
      </c>
      <c r="W64" s="51">
        <v>0</v>
      </c>
      <c r="X64" s="51">
        <v>0</v>
      </c>
      <c r="Y64" s="51">
        <v>35314.974829999992</v>
      </c>
    </row>
    <row r="65" spans="1:26" x14ac:dyDescent="0.25"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</row>
    <row r="66" spans="1:26" x14ac:dyDescent="0.25">
      <c r="A66" s="46" t="s">
        <v>217</v>
      </c>
      <c r="B66" s="46" t="s">
        <v>12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 t="s">
        <v>219</v>
      </c>
      <c r="Q66" s="51"/>
      <c r="R66" s="51">
        <v>3805.3416300000004</v>
      </c>
      <c r="S66" s="51">
        <v>55237.315900000001</v>
      </c>
      <c r="T66" s="51">
        <v>24.197970000000002</v>
      </c>
      <c r="U66" s="51"/>
      <c r="V66" s="51">
        <v>112.00612</v>
      </c>
      <c r="W66" s="51"/>
      <c r="X66" s="51"/>
      <c r="Y66" s="51">
        <f>SUM(C66:X66)</f>
        <v>59178.861620000003</v>
      </c>
    </row>
    <row r="67" spans="1:26" x14ac:dyDescent="0.25">
      <c r="A67" s="46"/>
      <c r="B67" s="46" t="s">
        <v>13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>
        <v>49220.672639999997</v>
      </c>
      <c r="T67" s="51"/>
      <c r="U67" s="51"/>
      <c r="V67" s="51"/>
      <c r="W67" s="51"/>
      <c r="X67" s="51"/>
      <c r="Y67" s="51">
        <f t="shared" ref="Y67:Y71" si="1">SUM(C67:X67)</f>
        <v>49220.672639999997</v>
      </c>
    </row>
    <row r="68" spans="1:26" x14ac:dyDescent="0.25">
      <c r="A68" s="46"/>
      <c r="B68" s="46" t="s">
        <v>14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>
        <v>8206.8116599999994</v>
      </c>
      <c r="T68" s="51"/>
      <c r="U68" s="51"/>
      <c r="V68" s="51"/>
      <c r="W68" s="51"/>
      <c r="X68" s="51"/>
      <c r="Y68" s="51">
        <f t="shared" si="1"/>
        <v>8206.8116599999994</v>
      </c>
    </row>
    <row r="69" spans="1:26" x14ac:dyDescent="0.25">
      <c r="A69" s="46"/>
      <c r="B69" s="46" t="s">
        <v>15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>
        <f t="shared" si="1"/>
        <v>0</v>
      </c>
    </row>
    <row r="70" spans="1:26" x14ac:dyDescent="0.25">
      <c r="A70" s="46"/>
      <c r="B70" s="46" t="s">
        <v>16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>
        <v>42351.51096</v>
      </c>
      <c r="T70" s="51"/>
      <c r="U70" s="51"/>
      <c r="V70" s="51"/>
      <c r="W70" s="51"/>
      <c r="X70" s="51"/>
      <c r="Y70" s="51">
        <f t="shared" si="1"/>
        <v>42351.51096</v>
      </c>
    </row>
    <row r="71" spans="1:26" x14ac:dyDescent="0.25">
      <c r="A71" s="46"/>
      <c r="B71" s="46" t="s">
        <v>17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>
        <v>39843.804010000007</v>
      </c>
      <c r="T71" s="51"/>
      <c r="U71" s="51"/>
      <c r="V71" s="51"/>
      <c r="W71" s="51"/>
      <c r="X71" s="51"/>
      <c r="Y71" s="51">
        <f t="shared" si="1"/>
        <v>39843.804010000007</v>
      </c>
      <c r="Z71" s="5">
        <f>SUM(Y66:Y71)</f>
        <v>198801.66089</v>
      </c>
    </row>
    <row r="72" spans="1:26" x14ac:dyDescent="0.25">
      <c r="A72" s="46"/>
      <c r="B72" s="46" t="s">
        <v>18</v>
      </c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1:26" x14ac:dyDescent="0.25">
      <c r="A73" s="46"/>
      <c r="B73" s="46" t="s">
        <v>19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1:26" x14ac:dyDescent="0.25">
      <c r="A74" s="46"/>
      <c r="B74" s="46" t="s">
        <v>20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1:26" x14ac:dyDescent="0.25">
      <c r="A75" s="46"/>
      <c r="B75" s="46" t="s">
        <v>21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1:26" x14ac:dyDescent="0.25">
      <c r="A76" s="46"/>
      <c r="B76" s="46" t="s">
        <v>22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1:26" x14ac:dyDescent="0.25">
      <c r="A77" s="46"/>
      <c r="B77" s="46" t="s">
        <v>23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</row>
  </sheetData>
  <mergeCells count="4">
    <mergeCell ref="A1:B2"/>
    <mergeCell ref="A3:B4"/>
    <mergeCell ref="C1:Y1"/>
    <mergeCell ref="C2:Y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CA5E2-183F-47CC-93E5-36F23A6850F6}">
  <sheetPr>
    <tabColor rgb="FF1C9494"/>
  </sheetPr>
  <dimension ref="A1:Z97"/>
  <sheetViews>
    <sheetView workbookViewId="0">
      <pane ySplit="5" topLeftCell="A69" activePane="bottomLeft" state="frozen"/>
      <selection pane="bottomLeft" activeCell="Z86" sqref="Z86"/>
    </sheetView>
  </sheetViews>
  <sheetFormatPr defaultRowHeight="15.75" x14ac:dyDescent="0.25"/>
  <cols>
    <col min="1" max="1" width="9.28515625" style="48" bestFit="1" customWidth="1"/>
    <col min="2" max="2" width="10.85546875" style="48" bestFit="1" customWidth="1"/>
    <col min="3" max="3" width="13.140625" style="27" bestFit="1" customWidth="1"/>
    <col min="4" max="4" width="11.7109375" style="27" bestFit="1" customWidth="1"/>
    <col min="5" max="6" width="13.140625" style="27" bestFit="1" customWidth="1"/>
    <col min="7" max="7" width="14.5703125" style="27" bestFit="1" customWidth="1"/>
    <col min="8" max="9" width="11.5703125" style="27" bestFit="1" customWidth="1"/>
    <col min="10" max="10" width="9.5703125" style="27" bestFit="1" customWidth="1"/>
    <col min="11" max="11" width="13.140625" style="27" bestFit="1" customWidth="1"/>
    <col min="12" max="12" width="9.7109375" style="27" bestFit="1" customWidth="1"/>
    <col min="13" max="13" width="9.5703125" style="27" bestFit="1" customWidth="1"/>
    <col min="14" max="14" width="9.28515625" style="27" bestFit="1" customWidth="1"/>
    <col min="15" max="15" width="11.5703125" style="27" bestFit="1" customWidth="1"/>
    <col min="16" max="16" width="14.5703125" style="27" bestFit="1" customWidth="1"/>
    <col min="17" max="17" width="13.140625" style="27" bestFit="1" customWidth="1"/>
    <col min="18" max="18" width="13" style="27" bestFit="1" customWidth="1"/>
    <col min="19" max="19" width="13.140625" style="27" bestFit="1" customWidth="1"/>
    <col min="20" max="20" width="11.5703125" style="27" bestFit="1" customWidth="1"/>
    <col min="21" max="22" width="9.5703125" style="27" bestFit="1" customWidth="1"/>
    <col min="23" max="23" width="14.5703125" style="27" bestFit="1" customWidth="1"/>
    <col min="24" max="24" width="10.5703125" style="27" bestFit="1" customWidth="1"/>
    <col min="25" max="25" width="14.5703125" style="27" bestFit="1" customWidth="1"/>
    <col min="26" max="26" width="13.28515625" bestFit="1" customWidth="1"/>
  </cols>
  <sheetData>
    <row r="1" spans="1:25" s="16" customFormat="1" x14ac:dyDescent="0.25">
      <c r="A1" s="133" t="s">
        <v>126</v>
      </c>
      <c r="B1" s="133"/>
      <c r="C1" s="132" t="s">
        <v>127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</row>
    <row r="2" spans="1:25" s="16" customFormat="1" x14ac:dyDescent="0.25">
      <c r="A2" s="133"/>
      <c r="B2" s="133"/>
      <c r="C2" s="132" t="s">
        <v>2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</row>
    <row r="3" spans="1:25" s="16" customFormat="1" x14ac:dyDescent="0.25">
      <c r="A3" s="133"/>
      <c r="B3" s="133"/>
      <c r="C3" s="132" t="s">
        <v>128</v>
      </c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</row>
    <row r="4" spans="1:25" s="16" customFormat="1" x14ac:dyDescent="0.25">
      <c r="A4" s="133" t="s">
        <v>26</v>
      </c>
      <c r="B4" s="133"/>
      <c r="C4" s="25" t="s">
        <v>27</v>
      </c>
      <c r="D4" s="25" t="s">
        <v>28</v>
      </c>
      <c r="E4" s="25" t="s">
        <v>29</v>
      </c>
      <c r="F4" s="25" t="s">
        <v>30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39</v>
      </c>
      <c r="P4" s="25" t="s">
        <v>40</v>
      </c>
      <c r="Q4" s="25" t="s">
        <v>41</v>
      </c>
      <c r="R4" s="25" t="s">
        <v>42</v>
      </c>
      <c r="S4" s="25" t="s">
        <v>43</v>
      </c>
      <c r="T4" s="25" t="s">
        <v>44</v>
      </c>
      <c r="U4" s="25" t="s">
        <v>45</v>
      </c>
      <c r="V4" s="25" t="s">
        <v>46</v>
      </c>
      <c r="W4" s="25" t="s">
        <v>47</v>
      </c>
      <c r="X4" s="25" t="s">
        <v>48</v>
      </c>
      <c r="Y4" s="25"/>
    </row>
    <row r="5" spans="1:25" s="16" customFormat="1" x14ac:dyDescent="0.25">
      <c r="A5" s="133"/>
      <c r="B5" s="133"/>
      <c r="C5" s="25" t="s">
        <v>50</v>
      </c>
      <c r="D5" s="25" t="s">
        <v>51</v>
      </c>
      <c r="E5" s="25" t="s">
        <v>52</v>
      </c>
      <c r="F5" s="25" t="s">
        <v>53</v>
      </c>
      <c r="G5" s="25" t="s">
        <v>54</v>
      </c>
      <c r="H5" s="25" t="s">
        <v>55</v>
      </c>
      <c r="I5" s="25" t="s">
        <v>56</v>
      </c>
      <c r="J5" s="25" t="s">
        <v>123</v>
      </c>
      <c r="K5" s="25" t="s">
        <v>58</v>
      </c>
      <c r="L5" s="25" t="s">
        <v>59</v>
      </c>
      <c r="M5" s="25" t="s">
        <v>60</v>
      </c>
      <c r="N5" s="25" t="s">
        <v>61</v>
      </c>
      <c r="O5" s="25" t="s">
        <v>62</v>
      </c>
      <c r="P5" s="25" t="s">
        <v>63</v>
      </c>
      <c r="Q5" s="25" t="s">
        <v>64</v>
      </c>
      <c r="R5" s="25" t="s">
        <v>65</v>
      </c>
      <c r="S5" s="25" t="s">
        <v>66</v>
      </c>
      <c r="T5" s="25" t="s">
        <v>67</v>
      </c>
      <c r="U5" s="25" t="s">
        <v>68</v>
      </c>
      <c r="V5" s="25" t="s">
        <v>69</v>
      </c>
      <c r="W5" s="25" t="s">
        <v>70</v>
      </c>
      <c r="X5" s="25" t="s">
        <v>71</v>
      </c>
      <c r="Y5" s="25" t="s">
        <v>49</v>
      </c>
    </row>
    <row r="6" spans="1:25" s="16" customFormat="1" x14ac:dyDescent="0.25">
      <c r="A6" s="25" t="s">
        <v>125</v>
      </c>
      <c r="B6" s="25" t="s">
        <v>132</v>
      </c>
      <c r="C6" s="25" t="s">
        <v>74</v>
      </c>
      <c r="D6" s="25" t="s">
        <v>75</v>
      </c>
      <c r="E6" s="25" t="s">
        <v>76</v>
      </c>
      <c r="F6" s="25" t="s">
        <v>77</v>
      </c>
      <c r="G6" s="25" t="s">
        <v>78</v>
      </c>
      <c r="H6" s="25" t="s">
        <v>79</v>
      </c>
      <c r="I6" s="25" t="s">
        <v>80</v>
      </c>
      <c r="J6" s="25" t="s">
        <v>81</v>
      </c>
      <c r="K6" s="25" t="s">
        <v>82</v>
      </c>
      <c r="L6" s="25" t="s">
        <v>83</v>
      </c>
      <c r="M6" s="25" t="s">
        <v>84</v>
      </c>
      <c r="N6" s="25" t="s">
        <v>85</v>
      </c>
      <c r="O6" s="25" t="s">
        <v>86</v>
      </c>
      <c r="P6" s="25" t="s">
        <v>87</v>
      </c>
      <c r="Q6" s="25" t="s">
        <v>88</v>
      </c>
      <c r="R6" s="25" t="s">
        <v>89</v>
      </c>
      <c r="S6" s="25" t="s">
        <v>90</v>
      </c>
      <c r="T6" s="25" t="s">
        <v>91</v>
      </c>
      <c r="U6" s="25" t="s">
        <v>92</v>
      </c>
      <c r="V6" s="25" t="s">
        <v>93</v>
      </c>
      <c r="W6" s="25" t="s">
        <v>94</v>
      </c>
      <c r="X6" s="25" t="s">
        <v>95</v>
      </c>
      <c r="Y6" s="25" t="s">
        <v>124</v>
      </c>
    </row>
    <row r="7" spans="1:25" x14ac:dyDescent="0.25">
      <c r="A7" s="25" t="s">
        <v>10</v>
      </c>
      <c r="B7" s="46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</row>
    <row r="8" spans="1:25" x14ac:dyDescent="0.25">
      <c r="A8" s="46">
        <v>2020</v>
      </c>
      <c r="B8" s="46"/>
      <c r="C8" s="51">
        <v>1085458.70417</v>
      </c>
      <c r="D8" s="51">
        <v>472083.23501999996</v>
      </c>
      <c r="E8" s="51">
        <v>1824132.41631</v>
      </c>
      <c r="F8" s="51">
        <v>914562.33421499981</v>
      </c>
      <c r="G8" s="51">
        <v>19397664.683119997</v>
      </c>
      <c r="H8" s="51">
        <v>12959.152869999998</v>
      </c>
      <c r="I8" s="51">
        <v>21689.129459999996</v>
      </c>
      <c r="J8" s="51">
        <v>1025.8863999999999</v>
      </c>
      <c r="K8" s="51">
        <v>1135834.5325400003</v>
      </c>
      <c r="L8" s="51">
        <v>1044.81122</v>
      </c>
      <c r="M8" s="51">
        <v>1133.4546999999998</v>
      </c>
      <c r="N8" s="51">
        <v>218.78877</v>
      </c>
      <c r="O8" s="51">
        <v>288.34895</v>
      </c>
      <c r="P8" s="51">
        <v>7856814.5762</v>
      </c>
      <c r="Q8" s="51">
        <v>1071035.4613200002</v>
      </c>
      <c r="R8" s="51">
        <v>217830.13915999996</v>
      </c>
      <c r="S8" s="51">
        <v>1069635.4396999998</v>
      </c>
      <c r="T8" s="51">
        <v>29280.017250000001</v>
      </c>
      <c r="U8" s="51">
        <v>0</v>
      </c>
      <c r="V8" s="51">
        <v>1109.0746800000002</v>
      </c>
      <c r="W8" s="51">
        <v>0.52330999999999994</v>
      </c>
      <c r="X8" s="51">
        <v>19681.514420000003</v>
      </c>
      <c r="Y8" s="51">
        <v>35133482.223784998</v>
      </c>
    </row>
    <row r="9" spans="1:25" x14ac:dyDescent="0.25">
      <c r="A9" s="46">
        <v>2021</v>
      </c>
      <c r="B9" s="46"/>
      <c r="C9" s="51">
        <v>1392088.5201299998</v>
      </c>
      <c r="D9" s="51">
        <v>675559.43645999988</v>
      </c>
      <c r="E9" s="51">
        <v>3253598.3751899996</v>
      </c>
      <c r="F9" s="51">
        <v>924061.39795000001</v>
      </c>
      <c r="G9" s="51">
        <v>18765606.267949998</v>
      </c>
      <c r="H9" s="51">
        <v>31157.09621</v>
      </c>
      <c r="I9" s="51">
        <v>23083.646109999998</v>
      </c>
      <c r="J9" s="51">
        <v>585.56897000000004</v>
      </c>
      <c r="K9" s="51">
        <v>1085818.4062700002</v>
      </c>
      <c r="L9" s="51">
        <v>2560.1317799999997</v>
      </c>
      <c r="M9" s="51">
        <v>1351.17679</v>
      </c>
      <c r="N9" s="51">
        <v>313.56954000000002</v>
      </c>
      <c r="O9" s="51">
        <v>9360.5569199999991</v>
      </c>
      <c r="P9" s="51">
        <v>5874978.9655899992</v>
      </c>
      <c r="Q9" s="51">
        <v>1142457.19175</v>
      </c>
      <c r="R9" s="51">
        <v>283089.18151999998</v>
      </c>
      <c r="S9" s="51">
        <v>479794.35385999997</v>
      </c>
      <c r="T9" s="51">
        <v>12039.045749999997</v>
      </c>
      <c r="U9" s="51">
        <v>0</v>
      </c>
      <c r="V9" s="51">
        <v>3907.1213200000002</v>
      </c>
      <c r="W9" s="51">
        <v>1709.3458300000002</v>
      </c>
      <c r="X9" s="51">
        <v>14428.48918</v>
      </c>
      <c r="Y9" s="51">
        <v>33977547.845069997</v>
      </c>
    </row>
    <row r="10" spans="1:25" x14ac:dyDescent="0.25">
      <c r="A10" s="46">
        <v>2022</v>
      </c>
      <c r="B10" s="46"/>
      <c r="C10" s="51">
        <v>2461377.6279799994</v>
      </c>
      <c r="D10" s="51">
        <v>838149.86712999991</v>
      </c>
      <c r="E10" s="51">
        <v>3646767.8798399991</v>
      </c>
      <c r="F10" s="51">
        <v>870037.74598000001</v>
      </c>
      <c r="G10" s="51">
        <v>21426253.381350003</v>
      </c>
      <c r="H10" s="51">
        <v>22397.019789999998</v>
      </c>
      <c r="I10" s="51">
        <v>29396.530120000003</v>
      </c>
      <c r="J10" s="51">
        <v>850.58259999999996</v>
      </c>
      <c r="K10" s="51">
        <v>1174918.2640799999</v>
      </c>
      <c r="L10" s="51">
        <v>4079.3160500000004</v>
      </c>
      <c r="M10" s="51">
        <v>1204.1243999999999</v>
      </c>
      <c r="N10" s="51">
        <v>330.8657</v>
      </c>
      <c r="O10" s="51">
        <v>67330.530280000006</v>
      </c>
      <c r="P10" s="51">
        <v>6730672.9452800006</v>
      </c>
      <c r="Q10" s="51">
        <v>963607.62505000003</v>
      </c>
      <c r="R10" s="51">
        <v>214357.68191999997</v>
      </c>
      <c r="S10" s="51">
        <v>229813.63637999998</v>
      </c>
      <c r="T10" s="51">
        <v>25027.326619999993</v>
      </c>
      <c r="U10" s="51">
        <v>20.82357</v>
      </c>
      <c r="V10" s="51">
        <v>1090.7143299999998</v>
      </c>
      <c r="W10" s="51">
        <v>57.933489999999992</v>
      </c>
      <c r="X10" s="51">
        <v>17205.348709999998</v>
      </c>
      <c r="Y10" s="51">
        <v>38724947.770650007</v>
      </c>
    </row>
    <row r="11" spans="1:25" x14ac:dyDescent="0.25">
      <c r="A11" s="46">
        <v>2023</v>
      </c>
      <c r="B11" s="46"/>
      <c r="C11" s="51">
        <v>1662392.2063500006</v>
      </c>
      <c r="D11" s="51">
        <v>892808.20541999978</v>
      </c>
      <c r="E11" s="51">
        <v>3304911.3186599999</v>
      </c>
      <c r="F11" s="51">
        <v>1183801.2983299999</v>
      </c>
      <c r="G11" s="51">
        <v>18746388.938299999</v>
      </c>
      <c r="H11" s="51">
        <v>42741.953010000005</v>
      </c>
      <c r="I11" s="51">
        <v>21304.159459999999</v>
      </c>
      <c r="J11" s="51">
        <v>714.90564000000006</v>
      </c>
      <c r="K11" s="51">
        <v>983523.90092000016</v>
      </c>
      <c r="L11" s="51">
        <v>3427.8704099999991</v>
      </c>
      <c r="M11" s="51">
        <v>2116.1457400000004</v>
      </c>
      <c r="N11" s="51">
        <v>270.90582000000001</v>
      </c>
      <c r="O11" s="51">
        <v>98722.86563</v>
      </c>
      <c r="P11" s="51">
        <v>7116837.0813900009</v>
      </c>
      <c r="Q11" s="51">
        <v>1309885.34191</v>
      </c>
      <c r="R11" s="51">
        <v>296081.59024999995</v>
      </c>
      <c r="S11" s="51">
        <v>1036709.71657</v>
      </c>
      <c r="T11" s="51">
        <v>29075.585610000002</v>
      </c>
      <c r="U11" s="51">
        <v>117.84663999999999</v>
      </c>
      <c r="V11" s="51">
        <v>951.81470999999999</v>
      </c>
      <c r="W11" s="51">
        <v>35.888939999999991</v>
      </c>
      <c r="X11" s="51">
        <v>22687.782740000002</v>
      </c>
      <c r="Y11" s="26">
        <f>SUM(C11:X11)</f>
        <v>36755507.32244999</v>
      </c>
    </row>
    <row r="12" spans="1:25" x14ac:dyDescent="0.25">
      <c r="A12" s="46">
        <v>2024</v>
      </c>
      <c r="B12" s="46"/>
      <c r="C12" s="51">
        <v>2026481.9556800006</v>
      </c>
      <c r="D12" s="51">
        <v>871246.8279700001</v>
      </c>
      <c r="E12" s="51">
        <v>3070965.3733199993</v>
      </c>
      <c r="F12" s="51">
        <v>2202137.6788499993</v>
      </c>
      <c r="G12" s="51">
        <v>30700124.652517002</v>
      </c>
      <c r="H12" s="51">
        <v>35450.715620000003</v>
      </c>
      <c r="I12" s="51">
        <v>37818.307970000002</v>
      </c>
      <c r="J12" s="51">
        <v>857.40232999999989</v>
      </c>
      <c r="K12" s="51">
        <v>919849.32754999993</v>
      </c>
      <c r="L12" s="51">
        <v>4054.8709200000003</v>
      </c>
      <c r="M12" s="51">
        <v>1687.33852</v>
      </c>
      <c r="N12" s="51">
        <v>447.28978000000001</v>
      </c>
      <c r="O12" s="51">
        <v>127109.61733999998</v>
      </c>
      <c r="P12" s="51">
        <v>10183040.979669999</v>
      </c>
      <c r="Q12" s="51">
        <v>1295897.4174599999</v>
      </c>
      <c r="R12" s="51">
        <v>599629.91659999976</v>
      </c>
      <c r="S12" s="51">
        <v>1420491.9686</v>
      </c>
      <c r="T12" s="51">
        <v>37584.899340000004</v>
      </c>
      <c r="U12" s="51">
        <v>63.460749999999997</v>
      </c>
      <c r="V12" s="51">
        <v>1893.8928400000002</v>
      </c>
      <c r="W12" s="51">
        <v>53.842750000000009</v>
      </c>
      <c r="X12" s="51">
        <v>23996.381430000005</v>
      </c>
      <c r="Y12" s="26">
        <v>53560884.117807001</v>
      </c>
    </row>
    <row r="13" spans="1:25" x14ac:dyDescent="0.25">
      <c r="A13" s="46" t="s">
        <v>217</v>
      </c>
      <c r="B13" s="46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26"/>
    </row>
    <row r="14" spans="1:25" x14ac:dyDescent="0.25">
      <c r="A14" s="46"/>
      <c r="B14" s="46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 spans="1:25" x14ac:dyDescent="0.25">
      <c r="A15" s="46" t="s">
        <v>11</v>
      </c>
      <c r="B15" s="4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 spans="1:25" x14ac:dyDescent="0.25">
      <c r="A16" s="46">
        <v>2020</v>
      </c>
      <c r="B16" s="46" t="s">
        <v>12</v>
      </c>
      <c r="C16" s="51">
        <v>78228.124270000029</v>
      </c>
      <c r="D16" s="51">
        <v>25224.184429999994</v>
      </c>
      <c r="E16" s="51">
        <v>117517.42795</v>
      </c>
      <c r="F16" s="51">
        <v>66190.995249999993</v>
      </c>
      <c r="G16" s="51">
        <v>1965093.6765299998</v>
      </c>
      <c r="H16" s="51">
        <v>260.74396999999999</v>
      </c>
      <c r="I16" s="51">
        <v>2117.0108399999999</v>
      </c>
      <c r="J16" s="51">
        <v>93.559349999999995</v>
      </c>
      <c r="K16" s="51">
        <v>84828.577710000071</v>
      </c>
      <c r="L16" s="51">
        <v>1.7487799999999998</v>
      </c>
      <c r="M16" s="51">
        <v>2.4288699999999999</v>
      </c>
      <c r="N16" s="51">
        <v>0.17330999999999999</v>
      </c>
      <c r="O16" s="51">
        <v>0</v>
      </c>
      <c r="P16" s="51">
        <v>817487.30683999998</v>
      </c>
      <c r="Q16" s="51">
        <v>6649.1815900000011</v>
      </c>
      <c r="R16" s="51">
        <v>48274.370050000005</v>
      </c>
      <c r="S16" s="51">
        <v>27380.134030000001</v>
      </c>
      <c r="T16" s="51">
        <v>4555.9448599999996</v>
      </c>
      <c r="U16" s="51">
        <v>0</v>
      </c>
      <c r="V16" s="51">
        <v>10.27882</v>
      </c>
      <c r="W16" s="51">
        <v>0</v>
      </c>
      <c r="X16" s="51">
        <v>1138.7085099999997</v>
      </c>
      <c r="Y16" s="51">
        <v>3245054.5759600005</v>
      </c>
    </row>
    <row r="17" spans="1:25" x14ac:dyDescent="0.25">
      <c r="A17" s="46"/>
      <c r="B17" s="46" t="s">
        <v>13</v>
      </c>
      <c r="C17" s="51">
        <v>34273.273029999989</v>
      </c>
      <c r="D17" s="51">
        <v>26776.93020000001</v>
      </c>
      <c r="E17" s="51">
        <v>238072.44899999999</v>
      </c>
      <c r="F17" s="51">
        <v>51595.136689999985</v>
      </c>
      <c r="G17" s="51">
        <v>925356.4579299998</v>
      </c>
      <c r="H17" s="51">
        <v>1393.9795100000001</v>
      </c>
      <c r="I17" s="51">
        <v>1593.1198599999998</v>
      </c>
      <c r="J17" s="51">
        <v>129.06915999999998</v>
      </c>
      <c r="K17" s="51">
        <v>106167.17858000001</v>
      </c>
      <c r="L17" s="51">
        <v>89.76097</v>
      </c>
      <c r="M17" s="51">
        <v>322.84030000000001</v>
      </c>
      <c r="N17" s="51">
        <v>0</v>
      </c>
      <c r="O17" s="51">
        <v>93.449310000000011</v>
      </c>
      <c r="P17" s="51">
        <v>674626.32996</v>
      </c>
      <c r="Q17" s="51">
        <v>124028.21024</v>
      </c>
      <c r="R17" s="51">
        <v>6211.2570200000018</v>
      </c>
      <c r="S17" s="51">
        <v>105613.45091000001</v>
      </c>
      <c r="T17" s="51">
        <v>2071.4762699999997</v>
      </c>
      <c r="U17" s="51">
        <v>0</v>
      </c>
      <c r="V17" s="51">
        <v>1.8006799999999998</v>
      </c>
      <c r="W17" s="51">
        <v>0</v>
      </c>
      <c r="X17" s="51">
        <v>964.65192000000002</v>
      </c>
      <c r="Y17" s="51">
        <v>2299380.8215399999</v>
      </c>
    </row>
    <row r="18" spans="1:25" x14ac:dyDescent="0.25">
      <c r="A18" s="46"/>
      <c r="B18" s="46" t="s">
        <v>14</v>
      </c>
      <c r="C18" s="51">
        <v>96122.910390000019</v>
      </c>
      <c r="D18" s="51">
        <v>23713.445089999997</v>
      </c>
      <c r="E18" s="51">
        <v>121185.07603000001</v>
      </c>
      <c r="F18" s="51">
        <v>60022.181219999991</v>
      </c>
      <c r="G18" s="51">
        <v>1877999.6185399997</v>
      </c>
      <c r="H18" s="51">
        <v>2945.8605400000001</v>
      </c>
      <c r="I18" s="51">
        <v>971.72164000000009</v>
      </c>
      <c r="J18" s="51">
        <v>261.29235</v>
      </c>
      <c r="K18" s="51">
        <v>100050.04605000002</v>
      </c>
      <c r="L18" s="51">
        <v>174.98240999999999</v>
      </c>
      <c r="M18" s="51">
        <v>134.91192999999998</v>
      </c>
      <c r="N18" s="51">
        <v>4.6101200000000002</v>
      </c>
      <c r="O18" s="51">
        <v>25.755650000000003</v>
      </c>
      <c r="P18" s="51">
        <v>992084.91201000009</v>
      </c>
      <c r="Q18" s="51">
        <v>39250.78383</v>
      </c>
      <c r="R18" s="51">
        <v>28254.065279999995</v>
      </c>
      <c r="S18" s="51">
        <v>1369.8355900000001</v>
      </c>
      <c r="T18" s="51">
        <v>5984.6192599999986</v>
      </c>
      <c r="U18" s="51">
        <v>0</v>
      </c>
      <c r="V18" s="51">
        <v>121.24829</v>
      </c>
      <c r="W18" s="51">
        <v>0</v>
      </c>
      <c r="X18" s="51">
        <v>1453.1217100000001</v>
      </c>
      <c r="Y18" s="51">
        <v>3352130.9979300001</v>
      </c>
    </row>
    <row r="19" spans="1:25" x14ac:dyDescent="0.25">
      <c r="A19" s="46"/>
      <c r="B19" s="46" t="s">
        <v>15</v>
      </c>
      <c r="C19" s="51">
        <v>116313.39599</v>
      </c>
      <c r="D19" s="51">
        <v>13977.31083</v>
      </c>
      <c r="E19" s="51">
        <v>195445.40588000003</v>
      </c>
      <c r="F19" s="51">
        <v>47564.200629999992</v>
      </c>
      <c r="G19" s="51">
        <v>1023601.23363</v>
      </c>
      <c r="H19" s="51">
        <v>88.595850000000013</v>
      </c>
      <c r="I19" s="51">
        <v>779.13620000000014</v>
      </c>
      <c r="J19" s="51">
        <v>9.4499999999999993</v>
      </c>
      <c r="K19" s="51">
        <v>41783.918279999983</v>
      </c>
      <c r="L19" s="51">
        <v>118.87422000000001</v>
      </c>
      <c r="M19" s="51">
        <v>63.817299999999996</v>
      </c>
      <c r="N19" s="51">
        <v>7.1400000000000005E-3</v>
      </c>
      <c r="O19" s="51">
        <v>1.81196</v>
      </c>
      <c r="P19" s="51">
        <v>788938.93386000011</v>
      </c>
      <c r="Q19" s="51">
        <v>52526.414139999993</v>
      </c>
      <c r="R19" s="51">
        <v>9735.65841</v>
      </c>
      <c r="S19" s="51">
        <v>720674.86347999994</v>
      </c>
      <c r="T19" s="51">
        <v>5857.6597099999999</v>
      </c>
      <c r="U19" s="51">
        <v>0</v>
      </c>
      <c r="V19" s="51">
        <v>286.62254999999999</v>
      </c>
      <c r="W19" s="51">
        <v>0</v>
      </c>
      <c r="X19" s="51">
        <v>1726.6076799999998</v>
      </c>
      <c r="Y19" s="51">
        <v>3019493.9177399995</v>
      </c>
    </row>
    <row r="20" spans="1:25" x14ac:dyDescent="0.25">
      <c r="A20" s="46"/>
      <c r="B20" s="46" t="s">
        <v>16</v>
      </c>
      <c r="C20" s="51">
        <v>91695.499200000006</v>
      </c>
      <c r="D20" s="51">
        <v>29251.602159999991</v>
      </c>
      <c r="E20" s="51">
        <v>158412.19699999999</v>
      </c>
      <c r="F20" s="51">
        <v>59389.090370000005</v>
      </c>
      <c r="G20" s="51">
        <v>1092411.51929</v>
      </c>
      <c r="H20" s="51">
        <v>942.9067</v>
      </c>
      <c r="I20" s="51">
        <v>2436.5922700000001</v>
      </c>
      <c r="J20" s="51">
        <v>0.4</v>
      </c>
      <c r="K20" s="51">
        <v>106507.72083000002</v>
      </c>
      <c r="L20" s="51">
        <v>78.49360999999999</v>
      </c>
      <c r="M20" s="51">
        <v>21.367000000000004</v>
      </c>
      <c r="N20" s="51">
        <v>27.676459999999999</v>
      </c>
      <c r="O20" s="51">
        <v>3.5374400000000001</v>
      </c>
      <c r="P20" s="51">
        <v>541200.02056999994</v>
      </c>
      <c r="Q20" s="51">
        <v>83615.662730000025</v>
      </c>
      <c r="R20" s="51">
        <v>20744.229419999992</v>
      </c>
      <c r="S20" s="51">
        <v>4380.8490499999998</v>
      </c>
      <c r="T20" s="51">
        <v>7725.2514499999997</v>
      </c>
      <c r="U20" s="51">
        <v>0</v>
      </c>
      <c r="V20" s="51">
        <v>252.39570000000001</v>
      </c>
      <c r="W20" s="51">
        <v>0</v>
      </c>
      <c r="X20" s="51">
        <v>1986.1468999999997</v>
      </c>
      <c r="Y20" s="51">
        <v>2201083.15815</v>
      </c>
    </row>
    <row r="21" spans="1:25" x14ac:dyDescent="0.25">
      <c r="A21" s="46"/>
      <c r="B21" s="46" t="s">
        <v>17</v>
      </c>
      <c r="C21" s="51">
        <v>63942.345259999987</v>
      </c>
      <c r="D21" s="51">
        <v>44419.441569999988</v>
      </c>
      <c r="E21" s="51">
        <v>144136.12224999996</v>
      </c>
      <c r="F21" s="51">
        <v>74690.962879999977</v>
      </c>
      <c r="G21" s="51">
        <v>2759799.7528300001</v>
      </c>
      <c r="H21" s="51">
        <v>1121.7417700000001</v>
      </c>
      <c r="I21" s="51">
        <v>1953.6338199999998</v>
      </c>
      <c r="J21" s="51">
        <v>35.218000000000004</v>
      </c>
      <c r="K21" s="51">
        <v>94135.718590000019</v>
      </c>
      <c r="L21" s="51">
        <v>23.226260000000007</v>
      </c>
      <c r="M21" s="51">
        <v>166.41864999999999</v>
      </c>
      <c r="N21" s="51">
        <v>8.7639099999999992</v>
      </c>
      <c r="O21" s="51">
        <v>13.80922</v>
      </c>
      <c r="P21" s="51">
        <v>608136.63911999983</v>
      </c>
      <c r="Q21" s="51">
        <v>127838.96553000002</v>
      </c>
      <c r="R21" s="51">
        <v>15526.405850000006</v>
      </c>
      <c r="S21" s="51">
        <v>17365.758020000001</v>
      </c>
      <c r="T21" s="51">
        <v>536.37714999999992</v>
      </c>
      <c r="U21" s="51">
        <v>0</v>
      </c>
      <c r="V21" s="51">
        <v>129.57150000000001</v>
      </c>
      <c r="W21" s="51">
        <v>0</v>
      </c>
      <c r="X21" s="51">
        <v>1749.6018499999998</v>
      </c>
      <c r="Y21" s="51">
        <v>3955730.4740300011</v>
      </c>
    </row>
    <row r="22" spans="1:25" x14ac:dyDescent="0.25">
      <c r="A22" s="46"/>
      <c r="B22" s="46" t="s">
        <v>18</v>
      </c>
      <c r="C22" s="51">
        <v>106200.28278999998</v>
      </c>
      <c r="D22" s="51">
        <v>53202.090629999999</v>
      </c>
      <c r="E22" s="51">
        <v>135556.43666000004</v>
      </c>
      <c r="F22" s="51">
        <v>98509.395289999986</v>
      </c>
      <c r="G22" s="51">
        <v>1476380.4291600003</v>
      </c>
      <c r="H22" s="51">
        <v>805.71514999999999</v>
      </c>
      <c r="I22" s="51">
        <v>1811.4918399999999</v>
      </c>
      <c r="J22" s="51">
        <v>127.60431</v>
      </c>
      <c r="K22" s="51">
        <v>102785.26357000001</v>
      </c>
      <c r="L22" s="51">
        <v>0.71387</v>
      </c>
      <c r="M22" s="51">
        <v>41.970839999999995</v>
      </c>
      <c r="N22" s="51">
        <v>0</v>
      </c>
      <c r="O22" s="51">
        <v>105.27745</v>
      </c>
      <c r="P22" s="51">
        <v>634032.20322999998</v>
      </c>
      <c r="Q22" s="51">
        <v>45394.089400000004</v>
      </c>
      <c r="R22" s="51">
        <v>17521.680299999989</v>
      </c>
      <c r="S22" s="51">
        <v>3532.8052399999997</v>
      </c>
      <c r="T22" s="51">
        <v>440.05379999999991</v>
      </c>
      <c r="U22" s="51">
        <v>0</v>
      </c>
      <c r="V22" s="51">
        <v>59.848970000000008</v>
      </c>
      <c r="W22" s="51">
        <v>0</v>
      </c>
      <c r="X22" s="51">
        <v>1615.2598599999997</v>
      </c>
      <c r="Y22" s="51">
        <v>2678122.6123600011</v>
      </c>
    </row>
    <row r="23" spans="1:25" x14ac:dyDescent="0.25">
      <c r="A23" s="46"/>
      <c r="B23" s="46" t="s">
        <v>19</v>
      </c>
      <c r="C23" s="51">
        <v>88008.975050000008</v>
      </c>
      <c r="D23" s="51">
        <v>49550.120379999993</v>
      </c>
      <c r="E23" s="51">
        <v>110446.69636999999</v>
      </c>
      <c r="F23" s="51">
        <v>96104.054849999986</v>
      </c>
      <c r="G23" s="51">
        <v>1565365.3702100001</v>
      </c>
      <c r="H23" s="51">
        <v>302.28370999999999</v>
      </c>
      <c r="I23" s="51">
        <v>2131.5961999999995</v>
      </c>
      <c r="J23" s="51">
        <v>178.81699</v>
      </c>
      <c r="K23" s="51">
        <v>76310.162039999996</v>
      </c>
      <c r="L23" s="51">
        <v>120.15845000000002</v>
      </c>
      <c r="M23" s="51">
        <v>107.92487999999997</v>
      </c>
      <c r="N23" s="51">
        <v>90.761119999999991</v>
      </c>
      <c r="O23" s="51">
        <v>5.5031000000000008</v>
      </c>
      <c r="P23" s="51">
        <v>669370.24138999975</v>
      </c>
      <c r="Q23" s="51">
        <v>42164.346580000012</v>
      </c>
      <c r="R23" s="51">
        <v>30580.168950000003</v>
      </c>
      <c r="S23" s="51">
        <v>81470.320869999996</v>
      </c>
      <c r="T23" s="51">
        <v>462.85553999999996</v>
      </c>
      <c r="U23" s="51">
        <v>0</v>
      </c>
      <c r="V23" s="51">
        <v>78.913599999999988</v>
      </c>
      <c r="W23" s="51">
        <v>0</v>
      </c>
      <c r="X23" s="51">
        <v>1137.2685300000003</v>
      </c>
      <c r="Y23" s="51">
        <v>2813986.5388099998</v>
      </c>
    </row>
    <row r="24" spans="1:25" x14ac:dyDescent="0.25">
      <c r="A24" s="46"/>
      <c r="B24" s="46" t="s">
        <v>20</v>
      </c>
      <c r="C24" s="51">
        <v>80581.807149999993</v>
      </c>
      <c r="D24" s="51">
        <v>53277.77090000001</v>
      </c>
      <c r="E24" s="51">
        <v>81702.679280000011</v>
      </c>
      <c r="F24" s="51">
        <v>108873.87401</v>
      </c>
      <c r="G24" s="51">
        <v>1555392.83547</v>
      </c>
      <c r="H24" s="51">
        <v>1003.7852800000001</v>
      </c>
      <c r="I24" s="51">
        <v>1989.5311200000001</v>
      </c>
      <c r="J24" s="51">
        <v>0.23488000000000001</v>
      </c>
      <c r="K24" s="51">
        <v>77653.503310000015</v>
      </c>
      <c r="L24" s="51">
        <v>81.615220000000008</v>
      </c>
      <c r="M24" s="51">
        <v>116.96153</v>
      </c>
      <c r="N24" s="51">
        <v>4.1760599999999997</v>
      </c>
      <c r="O24" s="51">
        <v>20.64507</v>
      </c>
      <c r="P24" s="51">
        <v>439543.96337999997</v>
      </c>
      <c r="Q24" s="51">
        <v>134416.41350000002</v>
      </c>
      <c r="R24" s="51">
        <v>4436.9810699999998</v>
      </c>
      <c r="S24" s="51">
        <v>54226.404909999997</v>
      </c>
      <c r="T24" s="51">
        <v>591.2871100000001</v>
      </c>
      <c r="U24" s="51">
        <v>0</v>
      </c>
      <c r="V24" s="51">
        <v>88.143900000000002</v>
      </c>
      <c r="W24" s="51">
        <v>0</v>
      </c>
      <c r="X24" s="51">
        <v>2866.5587500000006</v>
      </c>
      <c r="Y24" s="51">
        <v>2596869.1719000004</v>
      </c>
    </row>
    <row r="25" spans="1:25" x14ac:dyDescent="0.25">
      <c r="A25" s="46"/>
      <c r="B25" s="46" t="s">
        <v>21</v>
      </c>
      <c r="C25" s="51">
        <v>57356.524500000014</v>
      </c>
      <c r="D25" s="51">
        <v>49234.762209999994</v>
      </c>
      <c r="E25" s="51">
        <v>283592.04404999997</v>
      </c>
      <c r="F25" s="51">
        <v>91888.843329999989</v>
      </c>
      <c r="G25" s="51">
        <v>1801055.4323900004</v>
      </c>
      <c r="H25" s="51">
        <v>2375.8508400000001</v>
      </c>
      <c r="I25" s="51">
        <v>2590.288869999999</v>
      </c>
      <c r="J25" s="51">
        <v>0.37589999999999996</v>
      </c>
      <c r="K25" s="51">
        <v>111427.01704000002</v>
      </c>
      <c r="L25" s="51">
        <v>210.33805999999998</v>
      </c>
      <c r="M25" s="51">
        <v>86.673040000000015</v>
      </c>
      <c r="N25" s="51">
        <v>77.964910000000003</v>
      </c>
      <c r="O25" s="51">
        <v>1.95431</v>
      </c>
      <c r="P25" s="51">
        <v>798808.43305000023</v>
      </c>
      <c r="Q25" s="51">
        <v>103125.61586000001</v>
      </c>
      <c r="R25" s="51">
        <v>9747.967449999991</v>
      </c>
      <c r="S25" s="51">
        <v>12660.283529999997</v>
      </c>
      <c r="T25" s="51">
        <v>472.26358999999997</v>
      </c>
      <c r="U25" s="51">
        <v>0</v>
      </c>
      <c r="V25" s="51">
        <v>15.396719999999998</v>
      </c>
      <c r="W25" s="51">
        <v>0.5</v>
      </c>
      <c r="X25" s="51">
        <v>1917.9669900000001</v>
      </c>
      <c r="Y25" s="51">
        <v>3326646.49664</v>
      </c>
    </row>
    <row r="26" spans="1:25" x14ac:dyDescent="0.25">
      <c r="A26" s="46"/>
      <c r="B26" s="46" t="s">
        <v>22</v>
      </c>
      <c r="C26" s="51">
        <v>98178.12347999998</v>
      </c>
      <c r="D26" s="51">
        <v>49366.205329999997</v>
      </c>
      <c r="E26" s="51">
        <v>153508.45313000001</v>
      </c>
      <c r="F26" s="51">
        <v>83874.147674999986</v>
      </c>
      <c r="G26" s="51">
        <v>1528562.93254</v>
      </c>
      <c r="H26" s="51">
        <v>647.84043999999994</v>
      </c>
      <c r="I26" s="51">
        <v>2213.8546900000006</v>
      </c>
      <c r="J26" s="51">
        <v>3.3774199999999994</v>
      </c>
      <c r="K26" s="51">
        <v>138079.20549999995</v>
      </c>
      <c r="L26" s="51">
        <v>56.241800000000005</v>
      </c>
      <c r="M26" s="51">
        <v>64.778040000000004</v>
      </c>
      <c r="N26" s="51">
        <v>4.6557399999999998</v>
      </c>
      <c r="O26" s="51">
        <v>12.96888</v>
      </c>
      <c r="P26" s="51">
        <v>472148.64498000004</v>
      </c>
      <c r="Q26" s="51">
        <v>153043.62279999998</v>
      </c>
      <c r="R26" s="51">
        <v>17171.262150000002</v>
      </c>
      <c r="S26" s="51">
        <v>2962.9587499999998</v>
      </c>
      <c r="T26" s="51">
        <v>391.24493999999999</v>
      </c>
      <c r="U26" s="51">
        <v>0</v>
      </c>
      <c r="V26" s="51">
        <v>54.04383</v>
      </c>
      <c r="W26" s="51">
        <v>2.3309999999999997E-2</v>
      </c>
      <c r="X26" s="51">
        <v>2119.9692599999998</v>
      </c>
      <c r="Y26" s="51">
        <v>2702464.5546850003</v>
      </c>
    </row>
    <row r="27" spans="1:25" x14ac:dyDescent="0.25">
      <c r="A27" s="46"/>
      <c r="B27" s="46" t="s">
        <v>23</v>
      </c>
      <c r="C27" s="51">
        <v>174557.44305999996</v>
      </c>
      <c r="D27" s="51">
        <v>54089.371289999988</v>
      </c>
      <c r="E27" s="51">
        <v>84557.428709999978</v>
      </c>
      <c r="F27" s="51">
        <v>75859.452019999997</v>
      </c>
      <c r="G27" s="51">
        <v>1826645.4245999996</v>
      </c>
      <c r="H27" s="51">
        <v>1069.8491099999999</v>
      </c>
      <c r="I27" s="51">
        <v>1101.15211</v>
      </c>
      <c r="J27" s="51">
        <v>186.48804000000001</v>
      </c>
      <c r="K27" s="51">
        <v>96106.221040000004</v>
      </c>
      <c r="L27" s="51">
        <v>88.657570000000007</v>
      </c>
      <c r="M27" s="51">
        <v>3.36232</v>
      </c>
      <c r="N27" s="51">
        <v>0</v>
      </c>
      <c r="O27" s="51">
        <v>3.6365599999999998</v>
      </c>
      <c r="P27" s="51">
        <v>420436.94780999993</v>
      </c>
      <c r="Q27" s="51">
        <v>158982.15512000001</v>
      </c>
      <c r="R27" s="51">
        <v>9626.0932100000009</v>
      </c>
      <c r="S27" s="51">
        <v>37997.775320000001</v>
      </c>
      <c r="T27" s="51">
        <v>190.98357000000001</v>
      </c>
      <c r="U27" s="51">
        <v>0</v>
      </c>
      <c r="V27" s="51">
        <v>10.810120000000001</v>
      </c>
      <c r="W27" s="51">
        <v>0</v>
      </c>
      <c r="X27" s="51">
        <v>1005.65246</v>
      </c>
      <c r="Y27" s="51">
        <v>2942518.9040399999</v>
      </c>
    </row>
    <row r="28" spans="1:25" x14ac:dyDescent="0.25">
      <c r="A28" s="46"/>
      <c r="B28" s="46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</row>
    <row r="29" spans="1:25" x14ac:dyDescent="0.25">
      <c r="A29" s="46">
        <v>2021</v>
      </c>
      <c r="B29" s="46" t="s">
        <v>12</v>
      </c>
      <c r="C29" s="51">
        <v>205632</v>
      </c>
      <c r="D29" s="51">
        <v>24758</v>
      </c>
      <c r="E29" s="51">
        <v>157957</v>
      </c>
      <c r="F29" s="51">
        <v>87058</v>
      </c>
      <c r="G29" s="51">
        <v>1471147</v>
      </c>
      <c r="H29" s="51">
        <v>1821</v>
      </c>
      <c r="I29" s="51">
        <v>2468.36589</v>
      </c>
      <c r="J29" s="51">
        <v>5</v>
      </c>
      <c r="K29" s="51">
        <v>72081</v>
      </c>
      <c r="L29" s="51">
        <v>2</v>
      </c>
      <c r="M29" s="51">
        <v>222</v>
      </c>
      <c r="N29" s="51">
        <v>144</v>
      </c>
      <c r="O29" s="51">
        <v>0</v>
      </c>
      <c r="P29" s="51">
        <v>421067</v>
      </c>
      <c r="Q29" s="51">
        <v>58517</v>
      </c>
      <c r="R29" s="51">
        <v>8714.8519099999994</v>
      </c>
      <c r="S29" s="51">
        <v>6168.3533499999994</v>
      </c>
      <c r="T29" s="51">
        <v>903</v>
      </c>
      <c r="U29" s="51">
        <v>0</v>
      </c>
      <c r="V29" s="51">
        <v>117</v>
      </c>
      <c r="W29" s="51">
        <v>0</v>
      </c>
      <c r="X29" s="51">
        <v>1077</v>
      </c>
      <c r="Y29" s="51">
        <v>2519859.5711500002</v>
      </c>
    </row>
    <row r="30" spans="1:25" x14ac:dyDescent="0.25">
      <c r="A30" s="46"/>
      <c r="B30" s="46" t="s">
        <v>13</v>
      </c>
      <c r="C30" s="51">
        <v>117692</v>
      </c>
      <c r="D30" s="51">
        <v>27695</v>
      </c>
      <c r="E30" s="51">
        <v>103678</v>
      </c>
      <c r="F30" s="51">
        <v>68485</v>
      </c>
      <c r="G30" s="51">
        <v>1446510</v>
      </c>
      <c r="H30" s="51">
        <v>755</v>
      </c>
      <c r="I30" s="51">
        <v>1487</v>
      </c>
      <c r="J30" s="51">
        <v>4</v>
      </c>
      <c r="K30" s="51">
        <v>73186</v>
      </c>
      <c r="L30" s="51">
        <v>30</v>
      </c>
      <c r="M30" s="51">
        <v>4</v>
      </c>
      <c r="N30" s="51">
        <v>1</v>
      </c>
      <c r="O30" s="51">
        <v>1</v>
      </c>
      <c r="P30" s="51">
        <v>553753</v>
      </c>
      <c r="Q30" s="51">
        <v>116126</v>
      </c>
      <c r="R30" s="51">
        <v>46378</v>
      </c>
      <c r="S30" s="51">
        <v>9653</v>
      </c>
      <c r="T30" s="51">
        <v>203</v>
      </c>
      <c r="U30" s="51">
        <v>0</v>
      </c>
      <c r="V30" s="51">
        <v>52</v>
      </c>
      <c r="W30" s="51">
        <v>0</v>
      </c>
      <c r="X30" s="51">
        <v>1366</v>
      </c>
      <c r="Y30" s="51">
        <v>2567059</v>
      </c>
    </row>
    <row r="31" spans="1:25" x14ac:dyDescent="0.25">
      <c r="A31" s="46"/>
      <c r="B31" s="46" t="s">
        <v>14</v>
      </c>
      <c r="C31" s="51">
        <v>206723.98396999994</v>
      </c>
      <c r="D31" s="51">
        <v>29106.281670000008</v>
      </c>
      <c r="E31" s="51">
        <v>144833.52250999998</v>
      </c>
      <c r="F31" s="51">
        <v>70528.268739999985</v>
      </c>
      <c r="G31" s="51">
        <v>1545819.4079</v>
      </c>
      <c r="H31" s="51">
        <v>2229.0909199999996</v>
      </c>
      <c r="I31" s="51">
        <v>3362.2604100000003</v>
      </c>
      <c r="J31" s="51">
        <v>191.93600000000001</v>
      </c>
      <c r="K31" s="51">
        <v>86098.060320000019</v>
      </c>
      <c r="L31" s="51">
        <v>0</v>
      </c>
      <c r="M31" s="51">
        <v>44</v>
      </c>
      <c r="N31" s="51">
        <v>0</v>
      </c>
      <c r="O31" s="51">
        <v>0</v>
      </c>
      <c r="P31" s="51">
        <v>825605.92744999996</v>
      </c>
      <c r="Q31" s="51">
        <v>139910.06322000004</v>
      </c>
      <c r="R31" s="51">
        <v>12781.83149</v>
      </c>
      <c r="S31" s="51">
        <v>3955.3451799999998</v>
      </c>
      <c r="T31" s="51">
        <v>463.82602999999995</v>
      </c>
      <c r="U31" s="51">
        <v>0</v>
      </c>
      <c r="V31" s="51">
        <v>3</v>
      </c>
      <c r="W31" s="51">
        <v>0</v>
      </c>
      <c r="X31" s="51">
        <v>773.49707999999987</v>
      </c>
      <c r="Y31" s="51">
        <v>3072430.3028899999</v>
      </c>
    </row>
    <row r="32" spans="1:25" x14ac:dyDescent="0.25">
      <c r="A32" s="46"/>
      <c r="B32" s="46" t="s">
        <v>15</v>
      </c>
      <c r="C32" s="51">
        <v>215411.44630000004</v>
      </c>
      <c r="D32" s="51">
        <v>25156.162359999998</v>
      </c>
      <c r="E32" s="51">
        <v>455425.13432999997</v>
      </c>
      <c r="F32" s="51">
        <v>103604.10652000002</v>
      </c>
      <c r="G32" s="51">
        <v>1564533.69251</v>
      </c>
      <c r="H32" s="51">
        <v>412.00295</v>
      </c>
      <c r="I32" s="51">
        <v>286.33999</v>
      </c>
      <c r="J32" s="51">
        <v>3</v>
      </c>
      <c r="K32" s="51">
        <v>172159.27252</v>
      </c>
      <c r="L32" s="51">
        <v>2</v>
      </c>
      <c r="M32" s="51">
        <v>31</v>
      </c>
      <c r="N32" s="51">
        <v>5</v>
      </c>
      <c r="O32" s="51">
        <v>0</v>
      </c>
      <c r="P32" s="51">
        <v>445005.04284999997</v>
      </c>
      <c r="Q32" s="51">
        <v>92168.740440000009</v>
      </c>
      <c r="R32" s="51">
        <v>22484.854410000011</v>
      </c>
      <c r="S32" s="51">
        <v>112499.24219</v>
      </c>
      <c r="T32" s="51">
        <v>146</v>
      </c>
      <c r="U32" s="51">
        <v>0</v>
      </c>
      <c r="V32" s="51">
        <v>7</v>
      </c>
      <c r="W32" s="51">
        <v>23</v>
      </c>
      <c r="X32" s="51">
        <v>890</v>
      </c>
      <c r="Y32" s="51">
        <v>3210253.03737</v>
      </c>
    </row>
    <row r="33" spans="1:25" x14ac:dyDescent="0.25">
      <c r="A33" s="46"/>
      <c r="B33" s="46" t="s">
        <v>16</v>
      </c>
      <c r="C33" s="51">
        <v>80560.420939999982</v>
      </c>
      <c r="D33" s="51">
        <v>45648.684179999997</v>
      </c>
      <c r="E33" s="51">
        <v>380659.49031999992</v>
      </c>
      <c r="F33" s="51">
        <v>86301.779149999988</v>
      </c>
      <c r="G33" s="51">
        <v>1033744.9652800001</v>
      </c>
      <c r="H33" s="51">
        <v>2617.4068100000009</v>
      </c>
      <c r="I33" s="51">
        <v>752.30948999999998</v>
      </c>
      <c r="J33" s="51">
        <v>2</v>
      </c>
      <c r="K33" s="51">
        <v>59004.812669999992</v>
      </c>
      <c r="L33" s="51">
        <v>96.249399999999994</v>
      </c>
      <c r="M33" s="51">
        <v>2</v>
      </c>
      <c r="N33" s="51">
        <v>0</v>
      </c>
      <c r="O33" s="51">
        <v>8</v>
      </c>
      <c r="P33" s="51">
        <v>343036.27223</v>
      </c>
      <c r="Q33" s="51">
        <v>46256.376690000005</v>
      </c>
      <c r="R33" s="51">
        <v>12587.257839999998</v>
      </c>
      <c r="S33" s="51">
        <v>100865.30812999999</v>
      </c>
      <c r="T33" s="51">
        <v>841</v>
      </c>
      <c r="U33" s="51">
        <v>0</v>
      </c>
      <c r="V33" s="51">
        <v>37</v>
      </c>
      <c r="W33" s="51">
        <v>6</v>
      </c>
      <c r="X33" s="51">
        <v>1447.9790600000001</v>
      </c>
      <c r="Y33" s="51">
        <v>2194475.31219</v>
      </c>
    </row>
    <row r="34" spans="1:25" x14ac:dyDescent="0.25">
      <c r="A34" s="46"/>
      <c r="B34" s="46" t="s">
        <v>17</v>
      </c>
      <c r="C34" s="51">
        <v>43417.14938000001</v>
      </c>
      <c r="D34" s="51">
        <v>59348.468939999984</v>
      </c>
      <c r="E34" s="51">
        <v>188891.00762000002</v>
      </c>
      <c r="F34" s="51">
        <v>77885.405550000025</v>
      </c>
      <c r="G34" s="51">
        <v>1704587.8253900001</v>
      </c>
      <c r="H34" s="51">
        <v>1891.0783200000001</v>
      </c>
      <c r="I34" s="51">
        <v>2399.1103900000003</v>
      </c>
      <c r="J34" s="51">
        <v>0</v>
      </c>
      <c r="K34" s="51">
        <v>81822.329610000044</v>
      </c>
      <c r="L34" s="51">
        <v>88.682019999999994</v>
      </c>
      <c r="M34" s="51">
        <v>60.710300000000011</v>
      </c>
      <c r="N34" s="51">
        <v>113.07145</v>
      </c>
      <c r="O34" s="51">
        <v>6.73048</v>
      </c>
      <c r="P34" s="51">
        <v>668558.52950000006</v>
      </c>
      <c r="Q34" s="51">
        <v>90680.284700000018</v>
      </c>
      <c r="R34" s="51">
        <v>46030.137939999979</v>
      </c>
      <c r="S34" s="51">
        <v>209432.61424999998</v>
      </c>
      <c r="T34" s="51">
        <v>5172.3867999999993</v>
      </c>
      <c r="U34" s="51">
        <v>0</v>
      </c>
      <c r="V34" s="51">
        <v>13.510299999999999</v>
      </c>
      <c r="W34" s="51">
        <v>0</v>
      </c>
      <c r="X34" s="51">
        <v>633</v>
      </c>
      <c r="Y34" s="51">
        <v>3181032.0329400008</v>
      </c>
    </row>
    <row r="35" spans="1:25" x14ac:dyDescent="0.25">
      <c r="A35" s="46"/>
      <c r="B35" s="46" t="s">
        <v>18</v>
      </c>
      <c r="C35" s="51">
        <v>14030.826700000001</v>
      </c>
      <c r="D35" s="51">
        <v>63543.264859999988</v>
      </c>
      <c r="E35" s="51">
        <v>337515.62511999987</v>
      </c>
      <c r="F35" s="51">
        <v>61570.447420000004</v>
      </c>
      <c r="G35" s="51">
        <v>1980684.9460799997</v>
      </c>
      <c r="H35" s="51">
        <v>2285.1729500000001</v>
      </c>
      <c r="I35" s="51">
        <v>2418</v>
      </c>
      <c r="J35" s="51">
        <v>120</v>
      </c>
      <c r="K35" s="51">
        <v>69896.093769999978</v>
      </c>
      <c r="L35" s="51">
        <v>134.64930999999999</v>
      </c>
      <c r="M35" s="51">
        <v>224.00864000000001</v>
      </c>
      <c r="N35" s="51">
        <v>3.4980900000000004</v>
      </c>
      <c r="O35" s="51">
        <v>12.101839999999999</v>
      </c>
      <c r="P35" s="51">
        <v>584279.81701999996</v>
      </c>
      <c r="Q35" s="51">
        <v>85528.845149999979</v>
      </c>
      <c r="R35" s="51">
        <v>21844.247519999997</v>
      </c>
      <c r="S35" s="51">
        <v>8150.0674099999997</v>
      </c>
      <c r="T35" s="51">
        <v>498.26393000000002</v>
      </c>
      <c r="U35" s="51">
        <v>0</v>
      </c>
      <c r="V35" s="51">
        <v>81.257809999999978</v>
      </c>
      <c r="W35" s="51">
        <v>121.11943000000001</v>
      </c>
      <c r="X35" s="51">
        <v>1604</v>
      </c>
      <c r="Y35" s="51">
        <v>3234546.2530499995</v>
      </c>
    </row>
    <row r="36" spans="1:25" x14ac:dyDescent="0.25">
      <c r="A36" s="46"/>
      <c r="B36" s="46" t="s">
        <v>19</v>
      </c>
      <c r="C36" s="51">
        <v>56118.59726000001</v>
      </c>
      <c r="D36" s="51">
        <v>67943.045250000025</v>
      </c>
      <c r="E36" s="51">
        <v>204129.81464</v>
      </c>
      <c r="F36" s="51">
        <v>71897.576510000028</v>
      </c>
      <c r="G36" s="51">
        <v>1632765.9591600001</v>
      </c>
      <c r="H36" s="51">
        <v>765.61413000000016</v>
      </c>
      <c r="I36" s="51">
        <v>3858.8631499999997</v>
      </c>
      <c r="J36" s="51">
        <v>135</v>
      </c>
      <c r="K36" s="51">
        <v>83635.571620000017</v>
      </c>
      <c r="L36" s="51">
        <v>27.278359999999999</v>
      </c>
      <c r="M36" s="51">
        <v>58.614200000000011</v>
      </c>
      <c r="N36" s="51">
        <v>0</v>
      </c>
      <c r="O36" s="51">
        <v>4.7246000000000006</v>
      </c>
      <c r="P36" s="51">
        <v>409600.70578999998</v>
      </c>
      <c r="Q36" s="51">
        <v>183224.90253999992</v>
      </c>
      <c r="R36" s="51">
        <v>54479.568269999996</v>
      </c>
      <c r="S36" s="51">
        <v>14185.716779999999</v>
      </c>
      <c r="T36" s="51">
        <v>950.23993000000019</v>
      </c>
      <c r="U36" s="51">
        <v>0</v>
      </c>
      <c r="V36" s="51">
        <v>322.35320999999999</v>
      </c>
      <c r="W36" s="51">
        <v>1556.2264000000002</v>
      </c>
      <c r="X36" s="51">
        <v>0</v>
      </c>
      <c r="Y36" s="51">
        <v>2785660.3718000003</v>
      </c>
    </row>
    <row r="37" spans="1:25" x14ac:dyDescent="0.25">
      <c r="A37" s="46"/>
      <c r="B37" s="46" t="s">
        <v>20</v>
      </c>
      <c r="C37" s="51">
        <v>47514.590179999992</v>
      </c>
      <c r="D37" s="51">
        <v>90655.879899999971</v>
      </c>
      <c r="E37" s="51">
        <v>314703.97284</v>
      </c>
      <c r="F37" s="51">
        <v>80405.973489999989</v>
      </c>
      <c r="G37" s="51">
        <v>1501354.5942500001</v>
      </c>
      <c r="H37" s="51">
        <v>1446.83383</v>
      </c>
      <c r="I37" s="51">
        <v>811.23866999999984</v>
      </c>
      <c r="J37" s="51">
        <v>1.7813000000000001</v>
      </c>
      <c r="K37" s="51">
        <v>94835.745749999987</v>
      </c>
      <c r="L37" s="51">
        <v>258.87013999999999</v>
      </c>
      <c r="M37" s="51">
        <v>48.023059999999994</v>
      </c>
      <c r="N37" s="51">
        <v>0</v>
      </c>
      <c r="O37" s="51">
        <v>0</v>
      </c>
      <c r="P37" s="51">
        <v>506886.29908999999</v>
      </c>
      <c r="Q37" s="51">
        <v>51449.109179999999</v>
      </c>
      <c r="R37" s="51">
        <v>13915.347690000002</v>
      </c>
      <c r="S37" s="51">
        <v>5748.1447200000002</v>
      </c>
      <c r="T37" s="51">
        <v>1658.2838000000002</v>
      </c>
      <c r="U37" s="51">
        <v>0</v>
      </c>
      <c r="V37" s="51">
        <v>2</v>
      </c>
      <c r="W37" s="51">
        <v>0</v>
      </c>
      <c r="X37" s="51">
        <v>1917</v>
      </c>
      <c r="Y37" s="51">
        <v>2713613.6878900002</v>
      </c>
    </row>
    <row r="38" spans="1:25" x14ac:dyDescent="0.25">
      <c r="A38" s="46"/>
      <c r="B38" s="46" t="s">
        <v>21</v>
      </c>
      <c r="C38" s="51">
        <v>124069.17559</v>
      </c>
      <c r="D38" s="51">
        <v>81591.409900000013</v>
      </c>
      <c r="E38" s="51">
        <v>107280.94034999998</v>
      </c>
      <c r="F38" s="51">
        <v>70510.659309999988</v>
      </c>
      <c r="G38" s="51">
        <v>1208341.4402900001</v>
      </c>
      <c r="H38" s="51">
        <v>5651.4024399999998</v>
      </c>
      <c r="I38" s="51">
        <v>1958.4637200000002</v>
      </c>
      <c r="J38" s="51">
        <v>88.074029999999993</v>
      </c>
      <c r="K38" s="51">
        <v>75047.700620000003</v>
      </c>
      <c r="L38" s="51">
        <v>193.81409999999997</v>
      </c>
      <c r="M38" s="51">
        <v>107.26115</v>
      </c>
      <c r="N38" s="51">
        <v>26</v>
      </c>
      <c r="O38" s="51">
        <v>1</v>
      </c>
      <c r="P38" s="51">
        <v>381628.04065000004</v>
      </c>
      <c r="Q38" s="51">
        <v>133215.19534000001</v>
      </c>
      <c r="R38" s="51">
        <v>15569.388090000006</v>
      </c>
      <c r="S38" s="51">
        <v>2341.1277600000003</v>
      </c>
      <c r="T38" s="51">
        <v>607.56373000000019</v>
      </c>
      <c r="U38" s="51">
        <v>0</v>
      </c>
      <c r="V38" s="51">
        <v>111</v>
      </c>
      <c r="W38" s="51">
        <v>0</v>
      </c>
      <c r="X38" s="51">
        <v>1369.46396</v>
      </c>
      <c r="Y38" s="51">
        <v>2209709.1210300005</v>
      </c>
    </row>
    <row r="39" spans="1:25" x14ac:dyDescent="0.25">
      <c r="A39" s="46"/>
      <c r="B39" s="46" t="s">
        <v>22</v>
      </c>
      <c r="C39" s="51">
        <v>127939.78462000002</v>
      </c>
      <c r="D39" s="51">
        <v>77064.839329999959</v>
      </c>
      <c r="E39" s="51">
        <v>231364.20448000001</v>
      </c>
      <c r="F39" s="51">
        <v>69889.225200000015</v>
      </c>
      <c r="G39" s="51">
        <v>2275709.9141599997</v>
      </c>
      <c r="H39" s="51">
        <v>10615.75577</v>
      </c>
      <c r="I39" s="51">
        <v>1188.89231</v>
      </c>
      <c r="J39" s="51">
        <v>18.897639999999999</v>
      </c>
      <c r="K39" s="51">
        <v>113762.21314000004</v>
      </c>
      <c r="L39" s="51">
        <v>159.93843999999996</v>
      </c>
      <c r="M39" s="51">
        <v>0</v>
      </c>
      <c r="N39" s="51">
        <v>2</v>
      </c>
      <c r="O39" s="51">
        <v>6934</v>
      </c>
      <c r="P39" s="51">
        <v>234940.06086</v>
      </c>
      <c r="Q39" s="51">
        <v>96431.660510000016</v>
      </c>
      <c r="R39" s="51">
        <v>1988.1890399999997</v>
      </c>
      <c r="S39" s="51">
        <v>703.86726999999996</v>
      </c>
      <c r="T39" s="51">
        <v>514.97070999999994</v>
      </c>
      <c r="U39" s="51">
        <v>0</v>
      </c>
      <c r="V39" s="51">
        <v>3159</v>
      </c>
      <c r="W39" s="51">
        <v>3</v>
      </c>
      <c r="X39" s="51">
        <v>958.30866000000015</v>
      </c>
      <c r="Y39" s="51">
        <v>3253348.7221400002</v>
      </c>
    </row>
    <row r="40" spans="1:25" x14ac:dyDescent="0.25">
      <c r="A40" s="46"/>
      <c r="B40" s="46" t="s">
        <v>23</v>
      </c>
      <c r="C40" s="51">
        <v>152978.54519</v>
      </c>
      <c r="D40" s="51">
        <v>83048.400070000003</v>
      </c>
      <c r="E40" s="51">
        <v>627159.66298000002</v>
      </c>
      <c r="F40" s="51">
        <v>75924.956059999997</v>
      </c>
      <c r="G40" s="51">
        <v>1400406.52293</v>
      </c>
      <c r="H40" s="51">
        <v>666.73808999999994</v>
      </c>
      <c r="I40" s="51">
        <v>2092.8020899999997</v>
      </c>
      <c r="J40" s="51">
        <v>15.88</v>
      </c>
      <c r="K40" s="51">
        <v>104289.60624999998</v>
      </c>
      <c r="L40" s="51">
        <v>1566.6500099999998</v>
      </c>
      <c r="M40" s="51">
        <v>549.55944</v>
      </c>
      <c r="N40" s="51">
        <v>19</v>
      </c>
      <c r="O40" s="51">
        <v>2393</v>
      </c>
      <c r="P40" s="51">
        <v>500618.27015</v>
      </c>
      <c r="Q40" s="51">
        <v>48949.013979999996</v>
      </c>
      <c r="R40" s="51">
        <v>26315.507320000008</v>
      </c>
      <c r="S40" s="51">
        <v>6091.56682</v>
      </c>
      <c r="T40" s="51">
        <v>80.51082000000001</v>
      </c>
      <c r="U40" s="51">
        <v>0</v>
      </c>
      <c r="V40" s="51">
        <v>2</v>
      </c>
      <c r="W40" s="51">
        <v>0</v>
      </c>
      <c r="X40" s="51">
        <v>2392.2404200000001</v>
      </c>
      <c r="Y40" s="51">
        <v>3035560.4326199992</v>
      </c>
    </row>
    <row r="41" spans="1:25" x14ac:dyDescent="0.25">
      <c r="A41" s="46"/>
      <c r="B41" s="46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1:25" x14ac:dyDescent="0.25">
      <c r="A42" s="46">
        <v>2022</v>
      </c>
      <c r="B42" s="46" t="s">
        <v>12</v>
      </c>
      <c r="C42" s="51">
        <v>140306.58973999994</v>
      </c>
      <c r="D42" s="51">
        <v>37096.044860000009</v>
      </c>
      <c r="E42" s="51">
        <v>94440.386900000012</v>
      </c>
      <c r="F42" s="51">
        <v>72888.771069999988</v>
      </c>
      <c r="G42" s="51">
        <v>1970172.2152800004</v>
      </c>
      <c r="H42" s="51">
        <v>475.75968999999998</v>
      </c>
      <c r="I42" s="51">
        <v>1219.6988799999999</v>
      </c>
      <c r="J42" s="51">
        <v>239.90282000000002</v>
      </c>
      <c r="K42" s="51">
        <v>98454.32366999994</v>
      </c>
      <c r="L42" s="51">
        <v>1374.2571399999999</v>
      </c>
      <c r="M42" s="51">
        <v>110.22011999999999</v>
      </c>
      <c r="N42" s="51">
        <v>5.0156500000000008</v>
      </c>
      <c r="O42" s="51">
        <v>3350.0999900000002</v>
      </c>
      <c r="P42" s="51">
        <v>697069.69182999991</v>
      </c>
      <c r="Q42" s="51">
        <v>56011.270230000002</v>
      </c>
      <c r="R42" s="51">
        <v>9228.8593099999998</v>
      </c>
      <c r="S42" s="51">
        <v>43661.146199999996</v>
      </c>
      <c r="T42" s="51">
        <v>1936.0383099999997</v>
      </c>
      <c r="U42" s="51">
        <v>0</v>
      </c>
      <c r="V42" s="51">
        <v>40.788119999999999</v>
      </c>
      <c r="W42" s="51">
        <v>0.76707000000000003</v>
      </c>
      <c r="X42" s="51">
        <v>2303.5539099999996</v>
      </c>
      <c r="Y42" s="51">
        <v>3230385.4007900003</v>
      </c>
    </row>
    <row r="43" spans="1:25" x14ac:dyDescent="0.25">
      <c r="A43" s="46"/>
      <c r="B43" s="46" t="s">
        <v>13</v>
      </c>
      <c r="C43" s="51">
        <v>127726.69408000002</v>
      </c>
      <c r="D43" s="51">
        <v>36407.021309999996</v>
      </c>
      <c r="E43" s="51">
        <v>299968.96778000006</v>
      </c>
      <c r="F43" s="51">
        <v>44909.635190000008</v>
      </c>
      <c r="G43" s="51">
        <v>1027266.48575</v>
      </c>
      <c r="H43" s="51">
        <v>3455.3069100000002</v>
      </c>
      <c r="I43" s="51">
        <v>1820.31107</v>
      </c>
      <c r="J43" s="51">
        <v>58.050620000000002</v>
      </c>
      <c r="K43" s="51">
        <v>113353.50348999997</v>
      </c>
      <c r="L43" s="51">
        <v>98.94592999999999</v>
      </c>
      <c r="M43" s="51">
        <v>84.354179999999999</v>
      </c>
      <c r="N43" s="51">
        <v>78.351089999999999</v>
      </c>
      <c r="O43" s="51">
        <v>6965.2222900000006</v>
      </c>
      <c r="P43" s="51">
        <v>469211.76720000012</v>
      </c>
      <c r="Q43" s="51">
        <v>52186.845230000006</v>
      </c>
      <c r="R43" s="51">
        <v>39175.561789999985</v>
      </c>
      <c r="S43" s="51">
        <v>4132.1129600000013</v>
      </c>
      <c r="T43" s="51">
        <v>633.04664000000037</v>
      </c>
      <c r="U43" s="51">
        <v>0</v>
      </c>
      <c r="V43" s="51">
        <v>11.249920000000001</v>
      </c>
      <c r="W43" s="51">
        <v>2.6428600000000002</v>
      </c>
      <c r="X43" s="51">
        <v>958.8630599999999</v>
      </c>
      <c r="Y43" s="51">
        <v>2228504.9393500001</v>
      </c>
    </row>
    <row r="44" spans="1:25" x14ac:dyDescent="0.25">
      <c r="A44" s="46"/>
      <c r="B44" s="46" t="s">
        <v>14</v>
      </c>
      <c r="C44" s="51">
        <v>177270.94520000002</v>
      </c>
      <c r="D44" s="51">
        <v>50190.345000000001</v>
      </c>
      <c r="E44" s="51">
        <v>173918.22571999996</v>
      </c>
      <c r="F44" s="51">
        <v>87792.531430000003</v>
      </c>
      <c r="G44" s="51">
        <v>3761223.594370001</v>
      </c>
      <c r="H44" s="51">
        <v>1868.4393799999998</v>
      </c>
      <c r="I44" s="51">
        <v>3209.5767999999998</v>
      </c>
      <c r="J44" s="51">
        <v>12.394</v>
      </c>
      <c r="K44" s="51">
        <v>78892.075630000007</v>
      </c>
      <c r="L44" s="51">
        <v>0.38704</v>
      </c>
      <c r="M44" s="51">
        <v>104.18653</v>
      </c>
      <c r="N44" s="51">
        <v>3.6855900000000004</v>
      </c>
      <c r="O44" s="51">
        <v>1217.3478500000001</v>
      </c>
      <c r="P44" s="51">
        <v>506302.28102000005</v>
      </c>
      <c r="Q44" s="51">
        <v>145251.38978</v>
      </c>
      <c r="R44" s="51">
        <v>15267.911139999989</v>
      </c>
      <c r="S44" s="51">
        <v>89833.580029999997</v>
      </c>
      <c r="T44" s="51">
        <v>537.60449000000017</v>
      </c>
      <c r="U44" s="51">
        <v>0</v>
      </c>
      <c r="V44" s="51">
        <v>179.00117</v>
      </c>
      <c r="W44" s="51">
        <v>0</v>
      </c>
      <c r="X44" s="51">
        <v>741.25955999999996</v>
      </c>
      <c r="Y44" s="51">
        <v>5093816.7617300004</v>
      </c>
    </row>
    <row r="45" spans="1:25" x14ac:dyDescent="0.25">
      <c r="A45" s="46"/>
      <c r="B45" s="46" t="s">
        <v>15</v>
      </c>
      <c r="C45" s="51">
        <v>126742.87370000003</v>
      </c>
      <c r="D45" s="51">
        <v>27152.100579999998</v>
      </c>
      <c r="E45" s="51">
        <v>175582.35861000002</v>
      </c>
      <c r="F45" s="51">
        <v>73747.808220000035</v>
      </c>
      <c r="G45" s="51">
        <v>1547702.84421</v>
      </c>
      <c r="H45" s="51">
        <v>1067.58411</v>
      </c>
      <c r="I45" s="51">
        <v>2582.2854600000001</v>
      </c>
      <c r="J45" s="51">
        <v>135.90341000000001</v>
      </c>
      <c r="K45" s="51">
        <v>95799.210740000024</v>
      </c>
      <c r="L45" s="51">
        <v>0.26306000000000002</v>
      </c>
      <c r="M45" s="51">
        <v>33.756309999999999</v>
      </c>
      <c r="N45" s="51">
        <v>53.720309999999998</v>
      </c>
      <c r="O45" s="51">
        <v>1934.894</v>
      </c>
      <c r="P45" s="51">
        <v>735000.59635999997</v>
      </c>
      <c r="Q45" s="51">
        <v>99750.198430000004</v>
      </c>
      <c r="R45" s="51">
        <v>25886.791499999992</v>
      </c>
      <c r="S45" s="51">
        <v>4990.4362700000001</v>
      </c>
      <c r="T45" s="51">
        <v>2713.7098799999999</v>
      </c>
      <c r="U45" s="51">
        <v>0</v>
      </c>
      <c r="V45" s="51">
        <v>112.43639</v>
      </c>
      <c r="W45" s="51">
        <v>2.7E-2</v>
      </c>
      <c r="X45" s="51">
        <v>1213.2675900000004</v>
      </c>
      <c r="Y45" s="51">
        <v>2922203.0661399993</v>
      </c>
    </row>
    <row r="46" spans="1:25" x14ac:dyDescent="0.25">
      <c r="A46" s="46"/>
      <c r="B46" s="46" t="s">
        <v>16</v>
      </c>
      <c r="C46" s="51">
        <v>278201.48003000004</v>
      </c>
      <c r="D46" s="51">
        <v>53345.957569999999</v>
      </c>
      <c r="E46" s="51">
        <v>553624.17941000022</v>
      </c>
      <c r="F46" s="51">
        <v>76539.606869999989</v>
      </c>
      <c r="G46" s="51">
        <v>1417554.0864000004</v>
      </c>
      <c r="H46" s="51">
        <v>3844.4695799999995</v>
      </c>
      <c r="I46" s="51">
        <v>2174.1380600000007</v>
      </c>
      <c r="J46" s="51">
        <v>22.278009999999998</v>
      </c>
      <c r="K46" s="51">
        <v>113864.71556999994</v>
      </c>
      <c r="L46" s="51">
        <v>79.073480000000004</v>
      </c>
      <c r="M46" s="51">
        <v>93.517730000000014</v>
      </c>
      <c r="N46" s="51">
        <v>34.443200000000004</v>
      </c>
      <c r="O46" s="51">
        <v>7561.0026600000001</v>
      </c>
      <c r="P46" s="51">
        <v>637584.00510999991</v>
      </c>
      <c r="Q46" s="51">
        <v>56047.898300000008</v>
      </c>
      <c r="R46" s="51">
        <v>20605.240869999998</v>
      </c>
      <c r="S46" s="51">
        <v>3938.1417799999972</v>
      </c>
      <c r="T46" s="51">
        <v>1877.44821</v>
      </c>
      <c r="U46" s="51">
        <v>0</v>
      </c>
      <c r="V46" s="51">
        <v>220.76035999999999</v>
      </c>
      <c r="W46" s="51">
        <v>34.157959999999996</v>
      </c>
      <c r="X46" s="51">
        <v>929.71240999999986</v>
      </c>
      <c r="Y46" s="51">
        <v>3228176.3135700007</v>
      </c>
    </row>
    <row r="47" spans="1:25" x14ac:dyDescent="0.25">
      <c r="A47" s="46"/>
      <c r="B47" s="46" t="s">
        <v>17</v>
      </c>
      <c r="C47" s="51">
        <v>409398.81403999974</v>
      </c>
      <c r="D47" s="51">
        <v>38709.994550000003</v>
      </c>
      <c r="E47" s="51">
        <v>348346.33574999974</v>
      </c>
      <c r="F47" s="51">
        <v>102877.23122999999</v>
      </c>
      <c r="G47" s="51">
        <v>1495601.4420100001</v>
      </c>
      <c r="H47" s="51">
        <v>1339.5569399999999</v>
      </c>
      <c r="I47" s="51">
        <v>3100.4475400000001</v>
      </c>
      <c r="J47" s="51">
        <v>0.46</v>
      </c>
      <c r="K47" s="51">
        <v>90380.18955999997</v>
      </c>
      <c r="L47" s="51">
        <v>174.8819</v>
      </c>
      <c r="M47" s="51">
        <v>2.2337699999999998</v>
      </c>
      <c r="N47" s="51">
        <v>49.828000000000003</v>
      </c>
      <c r="O47" s="51">
        <v>7355.8182099999995</v>
      </c>
      <c r="P47" s="51">
        <v>728273.26652000006</v>
      </c>
      <c r="Q47" s="51">
        <v>99057.856190000006</v>
      </c>
      <c r="R47" s="51">
        <v>5613.4090099999976</v>
      </c>
      <c r="S47" s="51">
        <v>2713.4130599999999</v>
      </c>
      <c r="T47" s="51">
        <v>1317.3113600000001</v>
      </c>
      <c r="U47" s="51">
        <v>20.82357</v>
      </c>
      <c r="V47" s="51">
        <v>4.0364000000000004</v>
      </c>
      <c r="W47" s="51">
        <v>0</v>
      </c>
      <c r="X47" s="51">
        <v>1258.28685</v>
      </c>
      <c r="Y47" s="51">
        <v>3335595.6364600002</v>
      </c>
    </row>
    <row r="48" spans="1:25" x14ac:dyDescent="0.25">
      <c r="A48" s="46"/>
      <c r="B48" s="46" t="s">
        <v>18</v>
      </c>
      <c r="C48" s="51">
        <v>303957.86398999998</v>
      </c>
      <c r="D48" s="51">
        <v>92114.409140000003</v>
      </c>
      <c r="E48" s="51">
        <v>226636.47761</v>
      </c>
      <c r="F48" s="51">
        <v>99998.502680000034</v>
      </c>
      <c r="G48" s="51">
        <v>1719746.2208100001</v>
      </c>
      <c r="H48" s="51">
        <v>442.75579999999997</v>
      </c>
      <c r="I48" s="51">
        <v>2154.3137200000001</v>
      </c>
      <c r="J48" s="51">
        <v>0.42322000000000004</v>
      </c>
      <c r="K48" s="51">
        <v>88380.486920000039</v>
      </c>
      <c r="L48" s="51">
        <v>42.178659999999986</v>
      </c>
      <c r="M48" s="51">
        <v>112.84423</v>
      </c>
      <c r="N48" s="51">
        <v>3.4000000000000002E-2</v>
      </c>
      <c r="O48" s="51">
        <v>3620.2655800000002</v>
      </c>
      <c r="P48" s="51">
        <v>564360.49659</v>
      </c>
      <c r="Q48" s="51">
        <v>54767.365479999993</v>
      </c>
      <c r="R48" s="51">
        <v>28705.8776</v>
      </c>
      <c r="S48" s="51">
        <v>23818.844460000015</v>
      </c>
      <c r="T48" s="51">
        <v>723.87963999999999</v>
      </c>
      <c r="U48" s="51">
        <v>0</v>
      </c>
      <c r="V48" s="51">
        <v>2.5516900000000002</v>
      </c>
      <c r="W48" s="51">
        <v>0</v>
      </c>
      <c r="X48" s="51">
        <v>220.47389999999999</v>
      </c>
      <c r="Y48" s="51">
        <v>3209806.2657200005</v>
      </c>
    </row>
    <row r="49" spans="1:26" x14ac:dyDescent="0.25">
      <c r="A49" s="46"/>
      <c r="B49" s="46" t="s">
        <v>19</v>
      </c>
      <c r="C49" s="51">
        <v>248582.5839</v>
      </c>
      <c r="D49" s="51">
        <v>102518.84603000003</v>
      </c>
      <c r="E49" s="51">
        <v>328366.0703399998</v>
      </c>
      <c r="F49" s="51">
        <v>94300.520760000029</v>
      </c>
      <c r="G49" s="51">
        <v>1067988.5901800001</v>
      </c>
      <c r="H49" s="51">
        <v>4487.5281199999999</v>
      </c>
      <c r="I49" s="51">
        <v>2550.538230000001</v>
      </c>
      <c r="J49" s="51">
        <v>132.417</v>
      </c>
      <c r="K49" s="51">
        <v>95212.866879999958</v>
      </c>
      <c r="L49" s="51">
        <v>285.90007000000003</v>
      </c>
      <c r="M49" s="51">
        <v>122.28117999999999</v>
      </c>
      <c r="N49" s="51">
        <v>1.5737300000000001</v>
      </c>
      <c r="O49" s="51">
        <v>10995.2127</v>
      </c>
      <c r="P49" s="51">
        <v>874056.61947000003</v>
      </c>
      <c r="Q49" s="51">
        <v>111345.28335</v>
      </c>
      <c r="R49" s="51">
        <v>6180.2701499999966</v>
      </c>
      <c r="S49" s="51">
        <v>16486.980159999999</v>
      </c>
      <c r="T49" s="51">
        <v>2337.1107799999995</v>
      </c>
      <c r="U49" s="51">
        <v>0</v>
      </c>
      <c r="V49" s="51">
        <v>56.697619999999993</v>
      </c>
      <c r="W49" s="51">
        <v>0.40860000000000002</v>
      </c>
      <c r="X49" s="51">
        <v>836.02613999999994</v>
      </c>
      <c r="Y49" s="51">
        <v>2966844.3253900008</v>
      </c>
    </row>
    <row r="50" spans="1:26" x14ac:dyDescent="0.25">
      <c r="A50" s="46"/>
      <c r="B50" s="46" t="s">
        <v>20</v>
      </c>
      <c r="C50" s="51">
        <v>87800.319499999969</v>
      </c>
      <c r="D50" s="51">
        <v>50299.242719999973</v>
      </c>
      <c r="E50" s="51">
        <v>1019656.5813999998</v>
      </c>
      <c r="F50" s="51">
        <v>45667.933309999986</v>
      </c>
      <c r="G50" s="51">
        <v>2427358.7230600007</v>
      </c>
      <c r="H50" s="51">
        <v>1409.31375</v>
      </c>
      <c r="I50" s="51">
        <v>2246.6906100000006</v>
      </c>
      <c r="J50" s="51">
        <v>66.078399999999988</v>
      </c>
      <c r="K50" s="51">
        <v>99780.608400000026</v>
      </c>
      <c r="L50" s="51">
        <v>170.58637999999999</v>
      </c>
      <c r="M50" s="51">
        <v>84.235629999999986</v>
      </c>
      <c r="N50" s="51">
        <v>73.627560000000003</v>
      </c>
      <c r="O50" s="51">
        <v>3984.1486400000003</v>
      </c>
      <c r="P50" s="51">
        <v>488484.17388000013</v>
      </c>
      <c r="Q50" s="51">
        <v>23681.442539999996</v>
      </c>
      <c r="R50" s="51">
        <v>10412.894910000005</v>
      </c>
      <c r="S50" s="51">
        <v>1597.2568400000002</v>
      </c>
      <c r="T50" s="51">
        <v>3592.9482599999992</v>
      </c>
      <c r="U50" s="51">
        <v>0</v>
      </c>
      <c r="V50" s="51">
        <v>31.988690000000002</v>
      </c>
      <c r="W50" s="51">
        <v>0</v>
      </c>
      <c r="X50" s="51">
        <v>1403.70462</v>
      </c>
      <c r="Y50" s="51">
        <v>4267802.4991000006</v>
      </c>
    </row>
    <row r="51" spans="1:26" x14ac:dyDescent="0.25">
      <c r="A51" s="46"/>
      <c r="B51" s="46" t="s">
        <v>21</v>
      </c>
      <c r="C51" s="51">
        <v>101263.99759000004</v>
      </c>
      <c r="D51" s="51">
        <v>138133.90697000004</v>
      </c>
      <c r="E51" s="51">
        <v>217007.24476000006</v>
      </c>
      <c r="F51" s="51">
        <v>57723.676309999981</v>
      </c>
      <c r="G51" s="51">
        <v>1385515.97664</v>
      </c>
      <c r="H51" s="51">
        <v>1573.1686800000002</v>
      </c>
      <c r="I51" s="51">
        <v>3245.3650599999996</v>
      </c>
      <c r="J51" s="51">
        <v>148.97907000000001</v>
      </c>
      <c r="K51" s="51">
        <v>123338.27792000004</v>
      </c>
      <c r="L51" s="51">
        <v>19.451130000000003</v>
      </c>
      <c r="M51" s="51">
        <v>297.82628</v>
      </c>
      <c r="N51" s="51">
        <v>1.18971</v>
      </c>
      <c r="O51" s="51">
        <v>132.26490999999999</v>
      </c>
      <c r="P51" s="51">
        <v>287384.13928999996</v>
      </c>
      <c r="Q51" s="51">
        <v>118955.98397999999</v>
      </c>
      <c r="R51" s="51">
        <v>18162.393079999991</v>
      </c>
      <c r="S51" s="51">
        <v>6951.9145699999963</v>
      </c>
      <c r="T51" s="51">
        <v>2355.5962599999998</v>
      </c>
      <c r="U51" s="51">
        <v>0</v>
      </c>
      <c r="V51" s="51">
        <v>86.551169999999985</v>
      </c>
      <c r="W51" s="51">
        <v>13.43</v>
      </c>
      <c r="X51" s="51">
        <v>2524.4645499999997</v>
      </c>
      <c r="Y51" s="51">
        <v>2464835.7979299999</v>
      </c>
    </row>
    <row r="52" spans="1:26" x14ac:dyDescent="0.25">
      <c r="A52" s="46"/>
      <c r="B52" s="46" t="s">
        <v>22</v>
      </c>
      <c r="C52" s="51">
        <v>190622.16613999999</v>
      </c>
      <c r="D52" s="51">
        <v>142732.92442999996</v>
      </c>
      <c r="E52" s="51">
        <v>74207.270860000004</v>
      </c>
      <c r="F52" s="51">
        <v>55991.213519999976</v>
      </c>
      <c r="G52" s="51">
        <v>2287484.9463800001</v>
      </c>
      <c r="H52" s="51">
        <v>1119.9969700000001</v>
      </c>
      <c r="I52" s="51">
        <v>1633.5747500000004</v>
      </c>
      <c r="J52" s="51">
        <v>22.110019999999999</v>
      </c>
      <c r="K52" s="51">
        <v>56455.408680000015</v>
      </c>
      <c r="L52" s="51">
        <v>1638.491</v>
      </c>
      <c r="M52" s="51">
        <v>131.84258</v>
      </c>
      <c r="N52" s="51">
        <v>21.834810000000001</v>
      </c>
      <c r="O52" s="51">
        <v>7278.6777599999987</v>
      </c>
      <c r="P52" s="51">
        <v>548211.70611000003</v>
      </c>
      <c r="Q52" s="51">
        <v>93145.819270000007</v>
      </c>
      <c r="R52" s="51">
        <v>16436.825990000001</v>
      </c>
      <c r="S52" s="51">
        <v>29702.119699999996</v>
      </c>
      <c r="T52" s="51">
        <v>4520.3045399999992</v>
      </c>
      <c r="U52" s="51">
        <v>0</v>
      </c>
      <c r="V52" s="51">
        <v>250.20904000000002</v>
      </c>
      <c r="W52" s="51">
        <v>0</v>
      </c>
      <c r="X52" s="51">
        <v>2965.0705900000003</v>
      </c>
      <c r="Y52" s="51">
        <v>3514572.5131399999</v>
      </c>
    </row>
    <row r="53" spans="1:26" x14ac:dyDescent="0.25">
      <c r="A53" s="46"/>
      <c r="B53" s="46" t="s">
        <v>23</v>
      </c>
      <c r="C53" s="51">
        <v>269503.30006999994</v>
      </c>
      <c r="D53" s="51">
        <v>69449.073970000027</v>
      </c>
      <c r="E53" s="51">
        <v>135013.78069999992</v>
      </c>
      <c r="F53" s="51">
        <v>57600.315390000018</v>
      </c>
      <c r="G53" s="51">
        <v>1318638.2562599997</v>
      </c>
      <c r="H53" s="51">
        <v>1313.1398599999998</v>
      </c>
      <c r="I53" s="51">
        <v>3459.5899399999998</v>
      </c>
      <c r="J53" s="51">
        <v>11.586030000000001</v>
      </c>
      <c r="K53" s="51">
        <v>121006.59662</v>
      </c>
      <c r="L53" s="51">
        <v>194.90026</v>
      </c>
      <c r="M53" s="51">
        <v>26.825859999999999</v>
      </c>
      <c r="N53" s="51">
        <v>7.5620500000000002</v>
      </c>
      <c r="O53" s="51">
        <v>12935.575690000001</v>
      </c>
      <c r="P53" s="51">
        <v>194734.20190000001</v>
      </c>
      <c r="Q53" s="51">
        <v>53406.272270000001</v>
      </c>
      <c r="R53" s="51">
        <v>18681.646570000001</v>
      </c>
      <c r="S53" s="51">
        <v>1987.6903499999999</v>
      </c>
      <c r="T53" s="51">
        <v>2482.32825</v>
      </c>
      <c r="U53" s="51">
        <v>0</v>
      </c>
      <c r="V53" s="51">
        <v>94.443759999999997</v>
      </c>
      <c r="W53" s="51">
        <v>6.5</v>
      </c>
      <c r="X53" s="51">
        <v>1850.6655299999995</v>
      </c>
      <c r="Y53" s="51">
        <v>2262404.2513299994</v>
      </c>
    </row>
    <row r="54" spans="1:26" x14ac:dyDescent="0.25">
      <c r="A54" s="46"/>
      <c r="B54" s="46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1:26" x14ac:dyDescent="0.25">
      <c r="A55" s="46">
        <v>2023</v>
      </c>
      <c r="B55" s="46" t="s">
        <v>12</v>
      </c>
      <c r="C55" s="51">
        <v>233209.36871999977</v>
      </c>
      <c r="D55" s="51">
        <v>68233.353959999993</v>
      </c>
      <c r="E55" s="51">
        <v>213232.59122000003</v>
      </c>
      <c r="F55" s="51">
        <v>154836.01524999988</v>
      </c>
      <c r="G55" s="51">
        <v>2892758.8152161976</v>
      </c>
      <c r="H55" s="51">
        <v>1520.6757200000002</v>
      </c>
      <c r="I55" s="51">
        <v>1889.8289099999997</v>
      </c>
      <c r="J55" s="51">
        <v>125.36302000000001</v>
      </c>
      <c r="K55" s="51">
        <v>113500.98091999993</v>
      </c>
      <c r="L55" s="51">
        <v>243.74804999999998</v>
      </c>
      <c r="M55" s="51">
        <v>16.902200000000001</v>
      </c>
      <c r="N55" s="51">
        <v>25.907210000000003</v>
      </c>
      <c r="O55" s="51">
        <v>5060.2513400000007</v>
      </c>
      <c r="P55" s="51">
        <v>985343.27130788716</v>
      </c>
      <c r="Q55" s="51">
        <v>201115.34256999998</v>
      </c>
      <c r="R55" s="51">
        <v>24479.173439999995</v>
      </c>
      <c r="S55" s="51">
        <v>1718.4004199999997</v>
      </c>
      <c r="T55" s="51">
        <v>1264.4576400000001</v>
      </c>
      <c r="U55" s="51">
        <v>0</v>
      </c>
      <c r="V55" s="51">
        <v>724.01869000000011</v>
      </c>
      <c r="W55" s="51">
        <v>1.48</v>
      </c>
      <c r="X55" s="51">
        <v>2881.1263700000004</v>
      </c>
      <c r="Y55" s="51">
        <f>SUM(C55:X55)</f>
        <v>4902181.0721740853</v>
      </c>
      <c r="Z55" s="7"/>
    </row>
    <row r="56" spans="1:26" x14ac:dyDescent="0.25">
      <c r="A56" s="46"/>
      <c r="B56" s="46" t="s">
        <v>13</v>
      </c>
      <c r="C56" s="51">
        <v>120656.3113</v>
      </c>
      <c r="D56" s="51">
        <v>57903.401349999971</v>
      </c>
      <c r="E56" s="51">
        <v>159066.07321999993</v>
      </c>
      <c r="F56" s="51">
        <v>85652.704320000004</v>
      </c>
      <c r="G56" s="51">
        <v>2897283.3425738038</v>
      </c>
      <c r="H56" s="51">
        <v>878.09118999999998</v>
      </c>
      <c r="I56" s="51">
        <v>2516.4318399999997</v>
      </c>
      <c r="J56" s="51">
        <v>41.780980000000007</v>
      </c>
      <c r="K56" s="51">
        <v>53160.787590000029</v>
      </c>
      <c r="L56" s="51">
        <v>945.89426999999978</v>
      </c>
      <c r="M56" s="51">
        <v>367.04366999999996</v>
      </c>
      <c r="N56" s="51">
        <v>59.273110000000003</v>
      </c>
      <c r="O56" s="51">
        <v>11086.524800000001</v>
      </c>
      <c r="P56" s="51">
        <v>959111.17760845087</v>
      </c>
      <c r="Q56" s="51">
        <v>50978.804159999992</v>
      </c>
      <c r="R56" s="51">
        <v>35739.536720000011</v>
      </c>
      <c r="S56" s="51">
        <v>8825.4102700000003</v>
      </c>
      <c r="T56" s="51">
        <v>460.61788000000007</v>
      </c>
      <c r="U56" s="51">
        <v>0</v>
      </c>
      <c r="V56" s="51">
        <v>11.01976</v>
      </c>
      <c r="W56" s="51">
        <v>5</v>
      </c>
      <c r="X56" s="51">
        <v>2009.9752800000001</v>
      </c>
      <c r="Y56" s="51">
        <f t="shared" ref="Y56:Y66" si="0">SUM(C56:X56)</f>
        <v>4446759.2018922539</v>
      </c>
      <c r="Z56" s="7"/>
    </row>
    <row r="57" spans="1:26" x14ac:dyDescent="0.25">
      <c r="A57" s="46"/>
      <c r="B57" s="46" t="s">
        <v>14</v>
      </c>
      <c r="C57" s="51">
        <v>169384.67989000017</v>
      </c>
      <c r="D57" s="51">
        <v>48836.787010000015</v>
      </c>
      <c r="E57" s="51">
        <v>365124.36857000011</v>
      </c>
      <c r="F57" s="51">
        <v>88232.941900000005</v>
      </c>
      <c r="G57" s="51">
        <v>2963431.1583057749</v>
      </c>
      <c r="H57" s="51">
        <v>1365.4148700000003</v>
      </c>
      <c r="I57" s="51">
        <v>2498.2714700000001</v>
      </c>
      <c r="J57" s="51">
        <v>151.80990000000003</v>
      </c>
      <c r="K57" s="51">
        <v>93539.985560000132</v>
      </c>
      <c r="L57" s="51">
        <v>76.498369999999994</v>
      </c>
      <c r="M57" s="51">
        <v>76.903440000000003</v>
      </c>
      <c r="N57" s="51">
        <v>0.35599000000000003</v>
      </c>
      <c r="O57" s="51">
        <v>8407.5923000000003</v>
      </c>
      <c r="P57" s="51">
        <v>981907.60067253537</v>
      </c>
      <c r="Q57" s="51">
        <v>156447.56474999999</v>
      </c>
      <c r="R57" s="51">
        <v>3555.6629300000004</v>
      </c>
      <c r="S57" s="51">
        <v>360226.35928000003</v>
      </c>
      <c r="T57" s="51">
        <v>3336.3439800000001</v>
      </c>
      <c r="U57" s="51">
        <v>0</v>
      </c>
      <c r="V57" s="51">
        <v>25.96116</v>
      </c>
      <c r="W57" s="51">
        <v>0</v>
      </c>
      <c r="X57" s="51">
        <v>2080.8892700000001</v>
      </c>
      <c r="Y57" s="51">
        <f t="shared" si="0"/>
        <v>5248707.1496183118</v>
      </c>
      <c r="Z57" s="7"/>
    </row>
    <row r="58" spans="1:26" x14ac:dyDescent="0.25">
      <c r="A58" s="46"/>
      <c r="B58" s="46" t="s">
        <v>15</v>
      </c>
      <c r="C58" s="51">
        <v>260588.55920000013</v>
      </c>
      <c r="D58" s="51">
        <v>41261.151239999985</v>
      </c>
      <c r="E58" s="51">
        <v>209519.82961000002</v>
      </c>
      <c r="F58" s="51">
        <v>80088.439970000007</v>
      </c>
      <c r="G58" s="51">
        <v>1659007.9609319719</v>
      </c>
      <c r="H58" s="51">
        <v>267.15313000000003</v>
      </c>
      <c r="I58" s="51">
        <v>913.40198999999996</v>
      </c>
      <c r="J58" s="51">
        <v>1.0087600000000001</v>
      </c>
      <c r="K58" s="51">
        <v>56767.043339999982</v>
      </c>
      <c r="L58" s="51">
        <v>13.597560000000001</v>
      </c>
      <c r="M58" s="51">
        <v>22.51202</v>
      </c>
      <c r="N58" s="51">
        <v>1.3129300000000002</v>
      </c>
      <c r="O58" s="51">
        <v>18652.846790000003</v>
      </c>
      <c r="P58" s="51">
        <v>797662.75652591558</v>
      </c>
      <c r="Q58" s="51">
        <v>53824.251630000006</v>
      </c>
      <c r="R58" s="51">
        <v>34973.750759999974</v>
      </c>
      <c r="S58" s="51">
        <v>40354.027970000003</v>
      </c>
      <c r="T58" s="51">
        <v>3974.96965</v>
      </c>
      <c r="U58" s="51">
        <v>0</v>
      </c>
      <c r="V58" s="51">
        <v>41.493190000000006</v>
      </c>
      <c r="W58" s="51">
        <v>0</v>
      </c>
      <c r="X58" s="51">
        <v>1668.2905600000001</v>
      </c>
      <c r="Y58" s="51">
        <f t="shared" si="0"/>
        <v>3259604.3577578878</v>
      </c>
      <c r="Z58" s="7"/>
    </row>
    <row r="59" spans="1:26" x14ac:dyDescent="0.25">
      <c r="A59" s="46"/>
      <c r="B59" s="46" t="s">
        <v>16</v>
      </c>
      <c r="C59" s="51">
        <v>105478.92511000004</v>
      </c>
      <c r="D59" s="51">
        <v>62274.006759999982</v>
      </c>
      <c r="E59" s="51">
        <v>446415.47686999984</v>
      </c>
      <c r="F59" s="51">
        <v>95660.925209999972</v>
      </c>
      <c r="G59" s="51">
        <v>1801507.516661823</v>
      </c>
      <c r="H59" s="51">
        <v>3119.9108499999998</v>
      </c>
      <c r="I59" s="51">
        <v>2046.1240100000002</v>
      </c>
      <c r="J59" s="51">
        <v>1.3992800000000001</v>
      </c>
      <c r="K59" s="51">
        <v>82358.191580000013</v>
      </c>
      <c r="L59" s="51">
        <v>28.57217</v>
      </c>
      <c r="M59" s="51">
        <v>133.88691999999998</v>
      </c>
      <c r="N59" s="51">
        <v>75.310789999999997</v>
      </c>
      <c r="O59" s="51">
        <v>11033.0088</v>
      </c>
      <c r="P59" s="51">
        <v>1312308.5604749857</v>
      </c>
      <c r="Q59" s="51">
        <v>119183.74299000001</v>
      </c>
      <c r="R59" s="51">
        <v>29151.168989999995</v>
      </c>
      <c r="S59" s="51">
        <v>39786.500029999996</v>
      </c>
      <c r="T59" s="51">
        <v>6431.1990500000011</v>
      </c>
      <c r="U59" s="51">
        <v>0</v>
      </c>
      <c r="V59" s="51">
        <v>4.54</v>
      </c>
      <c r="W59" s="51">
        <v>0</v>
      </c>
      <c r="X59" s="51">
        <v>752.76252999999986</v>
      </c>
      <c r="Y59" s="51">
        <f t="shared" si="0"/>
        <v>4117751.7290768083</v>
      </c>
      <c r="Z59" s="7"/>
    </row>
    <row r="60" spans="1:26" x14ac:dyDescent="0.25">
      <c r="A60" s="46"/>
      <c r="B60" s="46" t="s">
        <v>17</v>
      </c>
      <c r="C60" s="51">
        <v>70106.39204000005</v>
      </c>
      <c r="D60" s="51">
        <v>53400.276949999992</v>
      </c>
      <c r="E60" s="51">
        <v>117949.66185999996</v>
      </c>
      <c r="F60" s="51">
        <v>114278.09912</v>
      </c>
      <c r="G60" s="51">
        <v>1819265.6000463336</v>
      </c>
      <c r="H60" s="51">
        <v>14660.288420000001</v>
      </c>
      <c r="I60" s="51">
        <v>1520.4282100000003</v>
      </c>
      <c r="J60" s="51">
        <v>44.371700000000004</v>
      </c>
      <c r="K60" s="51">
        <v>44890.688420000006</v>
      </c>
      <c r="L60" s="51">
        <v>201.96529999999998</v>
      </c>
      <c r="M60" s="51">
        <v>12.925040000000001</v>
      </c>
      <c r="N60" s="51">
        <v>24.651670000000003</v>
      </c>
      <c r="O60" s="51">
        <v>4774.30627</v>
      </c>
      <c r="P60" s="51">
        <v>988803.36351114453</v>
      </c>
      <c r="Q60" s="51">
        <v>103830.46762</v>
      </c>
      <c r="R60" s="51">
        <v>26493.034249999993</v>
      </c>
      <c r="S60" s="51">
        <v>427804.48885999998</v>
      </c>
      <c r="T60" s="51">
        <v>4339.1372199999996</v>
      </c>
      <c r="U60" s="51">
        <v>0</v>
      </c>
      <c r="V60" s="51">
        <v>24.481619999999999</v>
      </c>
      <c r="W60" s="51">
        <v>27.29</v>
      </c>
      <c r="X60" s="51">
        <v>1986.9528700000005</v>
      </c>
      <c r="Y60" s="51">
        <f t="shared" si="0"/>
        <v>3794438.8709974787</v>
      </c>
      <c r="Z60" s="7"/>
    </row>
    <row r="61" spans="1:26" x14ac:dyDescent="0.25">
      <c r="A61" s="46"/>
      <c r="B61" s="46" t="s">
        <v>18</v>
      </c>
      <c r="C61" s="51">
        <v>85753.972889999975</v>
      </c>
      <c r="D61" s="51">
        <v>78552.039309999964</v>
      </c>
      <c r="E61" s="51">
        <v>170678.66871999999</v>
      </c>
      <c r="F61" s="51">
        <v>119658.38867</v>
      </c>
      <c r="G61" s="51">
        <v>1523922.5035252487</v>
      </c>
      <c r="H61" s="51">
        <v>818.32718</v>
      </c>
      <c r="I61" s="51">
        <v>243.75279999999998</v>
      </c>
      <c r="J61" s="51">
        <v>80.583709999999996</v>
      </c>
      <c r="K61" s="51">
        <v>53144.398560000001</v>
      </c>
      <c r="L61" s="51">
        <v>356.80644000000001</v>
      </c>
      <c r="M61" s="51">
        <v>19.519080000000002</v>
      </c>
      <c r="N61" s="51">
        <v>17.046400000000002</v>
      </c>
      <c r="O61" s="51">
        <v>5797.2609900000007</v>
      </c>
      <c r="P61" s="51">
        <v>971798.81725064991</v>
      </c>
      <c r="Q61" s="51">
        <v>107184.65851999998</v>
      </c>
      <c r="R61" s="51">
        <v>15154.203529999995</v>
      </c>
      <c r="S61" s="51">
        <v>60838.831910000001</v>
      </c>
      <c r="T61" s="51">
        <v>1332.44334</v>
      </c>
      <c r="U61" s="51">
        <v>0</v>
      </c>
      <c r="V61" s="51">
        <v>7.055839999999999</v>
      </c>
      <c r="W61" s="51">
        <v>0.5</v>
      </c>
      <c r="X61" s="51">
        <v>2837.8885999999998</v>
      </c>
      <c r="Y61" s="51">
        <f t="shared" si="0"/>
        <v>3198197.6672658995</v>
      </c>
      <c r="Z61" s="7"/>
    </row>
    <row r="62" spans="1:26" x14ac:dyDescent="0.25">
      <c r="A62" s="46"/>
      <c r="B62" s="46" t="s">
        <v>19</v>
      </c>
      <c r="C62" s="51">
        <v>129878.37291000001</v>
      </c>
      <c r="D62" s="51">
        <v>92194.910830000008</v>
      </c>
      <c r="E62" s="51">
        <v>176166.09183000005</v>
      </c>
      <c r="F62" s="51">
        <v>117507.41933999996</v>
      </c>
      <c r="G62" s="51">
        <v>2658523.8543089293</v>
      </c>
      <c r="H62" s="51">
        <v>1047.49378</v>
      </c>
      <c r="I62" s="51">
        <v>2425.12417</v>
      </c>
      <c r="J62" s="51">
        <v>39.665590000000002</v>
      </c>
      <c r="K62" s="51">
        <v>74066.25576999996</v>
      </c>
      <c r="L62" s="51">
        <v>538.04001000000005</v>
      </c>
      <c r="M62" s="51">
        <v>33.988419999999998</v>
      </c>
      <c r="N62" s="51">
        <v>48.431469999999997</v>
      </c>
      <c r="O62" s="51">
        <v>3869.5037199999997</v>
      </c>
      <c r="P62" s="51">
        <v>851535.11266534473</v>
      </c>
      <c r="Q62" s="51">
        <v>127376.70113999999</v>
      </c>
      <c r="R62" s="51">
        <v>21292.699390000002</v>
      </c>
      <c r="S62" s="51">
        <v>1380.1104499999999</v>
      </c>
      <c r="T62" s="51">
        <v>2258.2080999999998</v>
      </c>
      <c r="U62" s="51">
        <v>117.84663999999999</v>
      </c>
      <c r="V62" s="51">
        <v>0.76548000000000005</v>
      </c>
      <c r="W62" s="51">
        <v>3.65E-3</v>
      </c>
      <c r="X62" s="51">
        <v>739.95093999999983</v>
      </c>
      <c r="Y62" s="51">
        <f t="shared" si="0"/>
        <v>4261040.5506042736</v>
      </c>
      <c r="Z62" s="7"/>
    </row>
    <row r="63" spans="1:26" x14ac:dyDescent="0.25">
      <c r="A63" s="46"/>
      <c r="B63" s="46" t="s">
        <v>20</v>
      </c>
      <c r="C63" s="51">
        <v>77374.406790000037</v>
      </c>
      <c r="D63" s="51">
        <v>82880.626189999937</v>
      </c>
      <c r="E63" s="51">
        <v>806473.64500999998</v>
      </c>
      <c r="F63" s="51">
        <v>77112.700850000023</v>
      </c>
      <c r="G63" s="51">
        <v>1320045.7789056832</v>
      </c>
      <c r="H63" s="51">
        <v>2250.8695400000001</v>
      </c>
      <c r="I63" s="51">
        <v>1745.69201</v>
      </c>
      <c r="J63" s="51">
        <v>2.4694599999999998</v>
      </c>
      <c r="K63" s="51">
        <v>89939.404980000021</v>
      </c>
      <c r="L63" s="51">
        <v>142.53425999999999</v>
      </c>
      <c r="M63" s="51">
        <v>37.108240000000002</v>
      </c>
      <c r="N63" s="51">
        <v>8.4091399999999989</v>
      </c>
      <c r="O63" s="51">
        <v>6518.0919999999996</v>
      </c>
      <c r="P63" s="51">
        <v>1072233.1086211335</v>
      </c>
      <c r="Q63" s="51">
        <v>96682.329629999993</v>
      </c>
      <c r="R63" s="51">
        <v>35264.372279999996</v>
      </c>
      <c r="S63" s="51">
        <v>4457.9200100000007</v>
      </c>
      <c r="T63" s="51">
        <v>1079.0130000000001</v>
      </c>
      <c r="U63" s="51">
        <v>0</v>
      </c>
      <c r="V63" s="51">
        <v>49.290589999999987</v>
      </c>
      <c r="W63" s="51">
        <v>7.6999999999999999E-2</v>
      </c>
      <c r="X63" s="51">
        <v>1712.4290200000005</v>
      </c>
      <c r="Y63" s="51">
        <f t="shared" si="0"/>
        <v>3676010.2775268164</v>
      </c>
      <c r="Z63" s="7"/>
    </row>
    <row r="64" spans="1:26" x14ac:dyDescent="0.25">
      <c r="A64" s="46"/>
      <c r="B64" s="46" t="s">
        <v>21</v>
      </c>
      <c r="C64" s="51">
        <v>151735.02075000011</v>
      </c>
      <c r="D64" s="51">
        <v>99594.973419999907</v>
      </c>
      <c r="E64" s="51">
        <v>106266.10177000002</v>
      </c>
      <c r="F64" s="51">
        <v>81927.857619999966</v>
      </c>
      <c r="G64" s="51">
        <v>1282290.4689886116</v>
      </c>
      <c r="H64" s="51">
        <v>730.84225000000004</v>
      </c>
      <c r="I64" s="51">
        <v>2141.6444999999999</v>
      </c>
      <c r="J64" s="51">
        <v>126.01083</v>
      </c>
      <c r="K64" s="51">
        <v>53724.178289999996</v>
      </c>
      <c r="L64" s="51">
        <v>496.25524000000001</v>
      </c>
      <c r="M64" s="51">
        <v>1340.5517500000003</v>
      </c>
      <c r="N64" s="51">
        <v>1.09633</v>
      </c>
      <c r="O64" s="51">
        <v>10071.19543</v>
      </c>
      <c r="P64" s="51">
        <v>908110.21067312744</v>
      </c>
      <c r="Q64" s="51">
        <v>165244.23991</v>
      </c>
      <c r="R64" s="51">
        <v>10547.918180000004</v>
      </c>
      <c r="S64" s="51">
        <v>50260.217920000003</v>
      </c>
      <c r="T64" s="51">
        <v>1390.9386500000001</v>
      </c>
      <c r="U64" s="51">
        <v>0</v>
      </c>
      <c r="V64" s="51">
        <v>29.458770000000001</v>
      </c>
      <c r="W64" s="51">
        <v>0</v>
      </c>
      <c r="X64" s="51">
        <v>1747.8693400000004</v>
      </c>
      <c r="Y64" s="51">
        <f t="shared" si="0"/>
        <v>2927777.0506117395</v>
      </c>
      <c r="Z64" s="7"/>
    </row>
    <row r="65" spans="1:26" x14ac:dyDescent="0.25">
      <c r="A65" s="46"/>
      <c r="B65" s="46" t="s">
        <v>22</v>
      </c>
      <c r="C65" s="51">
        <v>167867.62142999997</v>
      </c>
      <c r="D65" s="51">
        <v>110356.06805000002</v>
      </c>
      <c r="E65" s="51">
        <v>142514.53404</v>
      </c>
      <c r="F65" s="51">
        <v>81639.038619999963</v>
      </c>
      <c r="G65" s="51">
        <v>1780803.6891865477</v>
      </c>
      <c r="H65" s="51">
        <v>14761.039710000003</v>
      </c>
      <c r="I65" s="51">
        <v>1949.7657000000002</v>
      </c>
      <c r="J65" s="51">
        <v>57.719830000000002</v>
      </c>
      <c r="K65" s="51">
        <v>185046.92322999996</v>
      </c>
      <c r="L65" s="51">
        <v>365.07547</v>
      </c>
      <c r="M65" s="51">
        <v>17.622209999999999</v>
      </c>
      <c r="N65" s="51">
        <v>3.9359800000000003</v>
      </c>
      <c r="O65" s="51">
        <v>7380.9928100000006</v>
      </c>
      <c r="P65" s="51">
        <v>1217415.5678177457</v>
      </c>
      <c r="Q65" s="51">
        <v>75864.807140000004</v>
      </c>
      <c r="R65" s="51">
        <v>15006.086280000001</v>
      </c>
      <c r="S65" s="51">
        <v>20780.571450000003</v>
      </c>
      <c r="T65" s="51">
        <v>1936.6976700000005</v>
      </c>
      <c r="U65" s="51">
        <v>0</v>
      </c>
      <c r="V65" s="51">
        <v>5.3776599999999997</v>
      </c>
      <c r="W65" s="51">
        <v>1.4182900000000001</v>
      </c>
      <c r="X65" s="51">
        <v>1518.0356000000004</v>
      </c>
      <c r="Y65" s="51">
        <f t="shared" si="0"/>
        <v>3825292.5881742942</v>
      </c>
      <c r="Z65" s="7"/>
    </row>
    <row r="66" spans="1:26" x14ac:dyDescent="0.25">
      <c r="A66" s="46"/>
      <c r="B66" s="46" t="s">
        <v>23</v>
      </c>
      <c r="C66" s="51">
        <v>90358.575320000018</v>
      </c>
      <c r="D66" s="51">
        <v>97320.610350000032</v>
      </c>
      <c r="E66" s="51">
        <v>391504.27593999996</v>
      </c>
      <c r="F66" s="51">
        <v>87206.767459999974</v>
      </c>
      <c r="G66" s="51">
        <v>2419160.3469377784</v>
      </c>
      <c r="H66" s="51">
        <v>1321.8463699999998</v>
      </c>
      <c r="I66" s="51">
        <v>1413.6938500000001</v>
      </c>
      <c r="J66" s="51">
        <v>42.722579999999994</v>
      </c>
      <c r="K66" s="51">
        <v>83385.062680000148</v>
      </c>
      <c r="L66" s="51">
        <v>18.88327</v>
      </c>
      <c r="M66" s="51">
        <v>37.182749999999999</v>
      </c>
      <c r="N66" s="51">
        <v>5.1747999999999994</v>
      </c>
      <c r="O66" s="51">
        <v>6071.2903800000004</v>
      </c>
      <c r="P66" s="51">
        <v>1431749.7177108589</v>
      </c>
      <c r="Q66" s="51">
        <v>52152.431850000001</v>
      </c>
      <c r="R66" s="51">
        <v>44423.983500000017</v>
      </c>
      <c r="S66" s="51">
        <v>20276.877999999997</v>
      </c>
      <c r="T66" s="51">
        <v>1271.55943</v>
      </c>
      <c r="U66" s="51">
        <v>0</v>
      </c>
      <c r="V66" s="51">
        <v>28.351949999999995</v>
      </c>
      <c r="W66" s="51">
        <v>0.12</v>
      </c>
      <c r="X66" s="51">
        <v>2751.6123600000001</v>
      </c>
      <c r="Y66" s="51">
        <f t="shared" si="0"/>
        <v>4730501.0874886373</v>
      </c>
      <c r="Z66" s="7"/>
    </row>
    <row r="67" spans="1:26" x14ac:dyDescent="0.25">
      <c r="A67" s="46"/>
      <c r="B67" s="46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58"/>
    </row>
    <row r="68" spans="1:26" x14ac:dyDescent="0.25">
      <c r="A68" s="46">
        <v>2024</v>
      </c>
      <c r="B68" s="46" t="s">
        <v>12</v>
      </c>
      <c r="C68" s="51">
        <v>187104.15651000012</v>
      </c>
      <c r="D68" s="51">
        <v>51704.406390000033</v>
      </c>
      <c r="E68" s="51">
        <v>177221.68888999999</v>
      </c>
      <c r="F68" s="51">
        <v>75081.532219999994</v>
      </c>
      <c r="G68" s="51">
        <v>3498983.3712699995</v>
      </c>
      <c r="H68" s="51">
        <v>1832.2550999999999</v>
      </c>
      <c r="I68" s="51">
        <v>2611.6303600000001</v>
      </c>
      <c r="J68" s="51">
        <v>56.049159999999993</v>
      </c>
      <c r="K68" s="51">
        <v>59458.677260000019</v>
      </c>
      <c r="L68" s="51">
        <v>22.36552</v>
      </c>
      <c r="M68" s="51">
        <v>7.6758099999999994</v>
      </c>
      <c r="N68" s="51">
        <v>2.70825</v>
      </c>
      <c r="O68" s="51">
        <v>8919.6516699999993</v>
      </c>
      <c r="P68" s="51">
        <v>558730.71452000004</v>
      </c>
      <c r="Q68" s="51">
        <v>174393.34837000002</v>
      </c>
      <c r="R68" s="51">
        <v>27946.882029999997</v>
      </c>
      <c r="S68" s="51">
        <v>171043.44684000002</v>
      </c>
      <c r="T68" s="51">
        <v>732.60946000000013</v>
      </c>
      <c r="U68" s="51">
        <v>0.13621</v>
      </c>
      <c r="V68" s="51">
        <v>9.5761500000000002</v>
      </c>
      <c r="W68" s="51">
        <v>0.10100000000000001</v>
      </c>
      <c r="X68" s="51">
        <v>2104.2645499999999</v>
      </c>
      <c r="Y68" s="51">
        <v>4997967.2475399999</v>
      </c>
    </row>
    <row r="69" spans="1:26" x14ac:dyDescent="0.25">
      <c r="A69" s="46"/>
      <c r="B69" s="46" t="s">
        <v>13</v>
      </c>
      <c r="C69" s="51">
        <v>151815.94459999999</v>
      </c>
      <c r="D69" s="51">
        <v>59116.533620000031</v>
      </c>
      <c r="E69" s="51">
        <v>118158.82455999999</v>
      </c>
      <c r="F69" s="51">
        <v>97312.033650000027</v>
      </c>
      <c r="G69" s="51">
        <v>2503192.2972599994</v>
      </c>
      <c r="H69" s="51">
        <v>1446.3703400000002</v>
      </c>
      <c r="I69" s="51">
        <v>1139.3880200000003</v>
      </c>
      <c r="J69" s="51">
        <v>66.168489999999991</v>
      </c>
      <c r="K69" s="51">
        <v>87684.111799999911</v>
      </c>
      <c r="L69" s="51">
        <v>144.3466</v>
      </c>
      <c r="M69" s="51">
        <v>137.30502999999999</v>
      </c>
      <c r="N69" s="51">
        <v>7.1394000000000002</v>
      </c>
      <c r="O69" s="51">
        <v>9197.4306400000005</v>
      </c>
      <c r="P69" s="51">
        <v>821145.48055999982</v>
      </c>
      <c r="Q69" s="51">
        <v>59611.216540000001</v>
      </c>
      <c r="R69" s="51">
        <v>13053.404529999998</v>
      </c>
      <c r="S69" s="51">
        <v>125853.63926</v>
      </c>
      <c r="T69" s="51">
        <v>2787.6582899999994</v>
      </c>
      <c r="U69" s="51">
        <v>0</v>
      </c>
      <c r="V69" s="51">
        <v>41.272299999999994</v>
      </c>
      <c r="W69" s="51">
        <v>0</v>
      </c>
      <c r="X69" s="51">
        <v>1854.8935899999994</v>
      </c>
      <c r="Y69" s="51">
        <v>4053765.4590799995</v>
      </c>
    </row>
    <row r="70" spans="1:26" x14ac:dyDescent="0.25">
      <c r="A70" s="46"/>
      <c r="B70" s="46" t="s">
        <v>14</v>
      </c>
      <c r="C70" s="51">
        <v>117241.04061</v>
      </c>
      <c r="D70" s="51">
        <v>58598.223750000012</v>
      </c>
      <c r="E70" s="51">
        <v>274862.23111999989</v>
      </c>
      <c r="F70" s="51">
        <v>109579.71160000001</v>
      </c>
      <c r="G70" s="51">
        <v>2045983.8460500005</v>
      </c>
      <c r="H70" s="51">
        <v>2165.8848799999996</v>
      </c>
      <c r="I70" s="51">
        <v>1750.0225500000001</v>
      </c>
      <c r="J70" s="51">
        <v>36.390149999999998</v>
      </c>
      <c r="K70" s="51">
        <v>73828.291330000065</v>
      </c>
      <c r="L70" s="51">
        <v>102.54552000000001</v>
      </c>
      <c r="M70" s="51">
        <v>21.914259999999999</v>
      </c>
      <c r="N70" s="51">
        <v>1.0923400000000001</v>
      </c>
      <c r="O70" s="51">
        <v>8743.2837</v>
      </c>
      <c r="P70" s="51">
        <v>639414.78220999998</v>
      </c>
      <c r="Q70" s="51">
        <v>67341.079990000013</v>
      </c>
      <c r="R70" s="51">
        <v>115221.94525999999</v>
      </c>
      <c r="S70" s="51">
        <v>193196.69434999998</v>
      </c>
      <c r="T70" s="51">
        <v>6307.5320100000008</v>
      </c>
      <c r="U70" s="51">
        <v>0</v>
      </c>
      <c r="V70" s="51">
        <v>177.00935000000001</v>
      </c>
      <c r="W70" s="51">
        <v>0</v>
      </c>
      <c r="X70" s="51">
        <v>926.34204999999997</v>
      </c>
      <c r="Y70" s="51">
        <v>3715499.86308</v>
      </c>
    </row>
    <row r="71" spans="1:26" x14ac:dyDescent="0.25">
      <c r="A71" s="46"/>
      <c r="B71" s="46" t="s">
        <v>15</v>
      </c>
      <c r="C71" s="51">
        <v>119346.76559000005</v>
      </c>
      <c r="D71" s="51">
        <v>47989.479249999997</v>
      </c>
      <c r="E71" s="51">
        <v>436678.31887000013</v>
      </c>
      <c r="F71" s="51">
        <v>172280.95307000002</v>
      </c>
      <c r="G71" s="51">
        <v>2244904.7807600005</v>
      </c>
      <c r="H71" s="51">
        <v>1637.7933600000001</v>
      </c>
      <c r="I71" s="51">
        <v>3894.2793300000003</v>
      </c>
      <c r="J71" s="51">
        <v>178.72918999999999</v>
      </c>
      <c r="K71" s="51">
        <v>83158.20600000002</v>
      </c>
      <c r="L71" s="51">
        <v>4.5752899999999999</v>
      </c>
      <c r="M71" s="51">
        <v>255.08079999999998</v>
      </c>
      <c r="N71" s="51">
        <v>136.63013000000001</v>
      </c>
      <c r="O71" s="51">
        <v>5987.1056499999995</v>
      </c>
      <c r="P71" s="51">
        <v>702961.83690000011</v>
      </c>
      <c r="Q71" s="51">
        <v>116419.34082999997</v>
      </c>
      <c r="R71" s="51">
        <v>34015.728240000026</v>
      </c>
      <c r="S71" s="51">
        <v>393764.88604999991</v>
      </c>
      <c r="T71" s="51">
        <v>1672.9112499999992</v>
      </c>
      <c r="U71" s="51">
        <v>0</v>
      </c>
      <c r="V71" s="51">
        <v>293.39526000000006</v>
      </c>
      <c r="W71" s="51">
        <v>13.5144</v>
      </c>
      <c r="X71" s="51">
        <v>1220.8624399999997</v>
      </c>
      <c r="Y71" s="51">
        <v>4366815.1726600006</v>
      </c>
    </row>
    <row r="72" spans="1:26" x14ac:dyDescent="0.25">
      <c r="A72" s="46"/>
      <c r="B72" s="46" t="s">
        <v>16</v>
      </c>
      <c r="C72" s="51">
        <v>276415.16086000006</v>
      </c>
      <c r="D72" s="51">
        <v>67010.953449999972</v>
      </c>
      <c r="E72" s="51">
        <v>345832.82836999994</v>
      </c>
      <c r="F72" s="51">
        <v>251401.65994999994</v>
      </c>
      <c r="G72" s="51">
        <v>2026498.2896999998</v>
      </c>
      <c r="H72" s="51">
        <v>11297.49058</v>
      </c>
      <c r="I72" s="51">
        <v>3892.0002200000004</v>
      </c>
      <c r="J72" s="51">
        <v>18.316800000000001</v>
      </c>
      <c r="K72" s="51">
        <v>52793.944139999934</v>
      </c>
      <c r="L72" s="51">
        <v>61.035270000000004</v>
      </c>
      <c r="M72" s="51">
        <v>206.86979000000002</v>
      </c>
      <c r="N72" s="51">
        <v>11.320589999999999</v>
      </c>
      <c r="O72" s="51">
        <v>10229.384459999999</v>
      </c>
      <c r="P72" s="51">
        <v>629109.67410999991</v>
      </c>
      <c r="Q72" s="51">
        <v>124456.67404999999</v>
      </c>
      <c r="R72" s="51">
        <v>29507.892970000012</v>
      </c>
      <c r="S72" s="51">
        <v>6366.2514899999996</v>
      </c>
      <c r="T72" s="51">
        <v>3652.6834900000003</v>
      </c>
      <c r="U72" s="51">
        <v>0</v>
      </c>
      <c r="V72" s="51">
        <v>131.82737000000003</v>
      </c>
      <c r="W72" s="51">
        <v>31.578530000000004</v>
      </c>
      <c r="X72" s="51">
        <v>1965.8592200000001</v>
      </c>
      <c r="Y72" s="51">
        <v>3840891.6954099997</v>
      </c>
    </row>
    <row r="73" spans="1:26" x14ac:dyDescent="0.25">
      <c r="A73" s="46"/>
      <c r="B73" s="46" t="s">
        <v>17</v>
      </c>
      <c r="C73" s="51">
        <v>155880.85929999995</v>
      </c>
      <c r="D73" s="51">
        <v>72256.557019999978</v>
      </c>
      <c r="E73" s="51">
        <v>189688.36344999995</v>
      </c>
      <c r="F73" s="51">
        <v>228944.54120999991</v>
      </c>
      <c r="G73" s="51">
        <v>1525157.8349999997</v>
      </c>
      <c r="H73" s="51">
        <v>1699.3435900000002</v>
      </c>
      <c r="I73" s="51">
        <v>2038.43136</v>
      </c>
      <c r="J73" s="51">
        <v>31.111709999999999</v>
      </c>
      <c r="K73" s="51">
        <v>89116.803120000011</v>
      </c>
      <c r="L73" s="51">
        <v>17.157529999999998</v>
      </c>
      <c r="M73" s="51">
        <v>7.8361499999999999</v>
      </c>
      <c r="N73" s="51">
        <v>4.3281099999999997</v>
      </c>
      <c r="O73" s="51">
        <v>11926.600240000002</v>
      </c>
      <c r="P73" s="51">
        <v>978423.14870000002</v>
      </c>
      <c r="Q73" s="51">
        <v>83381.420610000001</v>
      </c>
      <c r="R73" s="51">
        <v>60437.445359999998</v>
      </c>
      <c r="S73" s="51">
        <v>113660.11060000001</v>
      </c>
      <c r="T73" s="51">
        <v>3660.964860000001</v>
      </c>
      <c r="U73" s="51">
        <v>0</v>
      </c>
      <c r="V73" s="51">
        <v>183.97272000000001</v>
      </c>
      <c r="W73" s="51">
        <v>2.9899800000000001</v>
      </c>
      <c r="X73" s="51">
        <v>2565.3405299999999</v>
      </c>
      <c r="Y73" s="51">
        <v>3519085.1611500001</v>
      </c>
    </row>
    <row r="74" spans="1:26" x14ac:dyDescent="0.25">
      <c r="A74" s="46"/>
      <c r="B74" s="46" t="s">
        <v>18</v>
      </c>
      <c r="C74" s="51">
        <v>175880.94057000001</v>
      </c>
      <c r="D74" s="51">
        <v>93068.420230000062</v>
      </c>
      <c r="E74" s="51">
        <v>169147.41614999995</v>
      </c>
      <c r="F74" s="51">
        <v>226784.12938999993</v>
      </c>
      <c r="G74" s="51">
        <v>3202674.6697199992</v>
      </c>
      <c r="H74" s="51">
        <v>718.78219999999999</v>
      </c>
      <c r="I74" s="51">
        <v>4491.8300900000004</v>
      </c>
      <c r="J74" s="51">
        <v>66.008560000000003</v>
      </c>
      <c r="K74" s="51">
        <v>73047.198349999933</v>
      </c>
      <c r="L74" s="51">
        <v>51.627069999999996</v>
      </c>
      <c r="M74" s="51">
        <v>559.90839000000005</v>
      </c>
      <c r="N74" s="51">
        <v>31.824819999999995</v>
      </c>
      <c r="O74" s="51">
        <v>16153.416279999998</v>
      </c>
      <c r="P74" s="51">
        <v>644683.9085100001</v>
      </c>
      <c r="Q74" s="51">
        <v>84553.199779999966</v>
      </c>
      <c r="R74" s="51">
        <v>19641.981149999989</v>
      </c>
      <c r="S74" s="51">
        <v>98190.044600000008</v>
      </c>
      <c r="T74" s="51">
        <v>1548.6341499999999</v>
      </c>
      <c r="U74" s="51">
        <v>0</v>
      </c>
      <c r="V74" s="51">
        <v>119.73522</v>
      </c>
      <c r="W74" s="51">
        <v>1.2563600000000001</v>
      </c>
      <c r="X74" s="51">
        <v>1273.4256500000001</v>
      </c>
      <c r="Y74" s="51">
        <v>4812688.3572399989</v>
      </c>
    </row>
    <row r="75" spans="1:26" x14ac:dyDescent="0.25">
      <c r="A75" s="46"/>
      <c r="B75" s="46" t="s">
        <v>19</v>
      </c>
      <c r="C75" s="51">
        <v>125402.02385000007</v>
      </c>
      <c r="D75" s="51">
        <v>94579.722320000074</v>
      </c>
      <c r="E75" s="51">
        <v>91383.129360000006</v>
      </c>
      <c r="F75" s="51">
        <v>303369.11149999994</v>
      </c>
      <c r="G75" s="51">
        <v>3032515.1557300002</v>
      </c>
      <c r="H75" s="51">
        <v>3145.1526300000005</v>
      </c>
      <c r="I75" s="51">
        <v>3358.1140300000002</v>
      </c>
      <c r="J75" s="51">
        <v>84.607839999999996</v>
      </c>
      <c r="K75" s="51">
        <v>81304.158020000075</v>
      </c>
      <c r="L75" s="51">
        <v>594.54539999999986</v>
      </c>
      <c r="M75" s="51">
        <v>23.669180000000001</v>
      </c>
      <c r="N75" s="51">
        <v>7.3906499999999999</v>
      </c>
      <c r="O75" s="51">
        <v>7345.5478299999995</v>
      </c>
      <c r="P75" s="51">
        <v>1081158.9672799997</v>
      </c>
      <c r="Q75" s="51">
        <v>123968.12226999998</v>
      </c>
      <c r="R75" s="51">
        <v>12247.474960000001</v>
      </c>
      <c r="S75" s="51">
        <v>11960.994470000001</v>
      </c>
      <c r="T75" s="51">
        <v>3770.2680099999998</v>
      </c>
      <c r="U75" s="51">
        <v>0</v>
      </c>
      <c r="V75" s="51">
        <v>123.89472999999998</v>
      </c>
      <c r="W75" s="51">
        <v>2.4207599999999996</v>
      </c>
      <c r="X75" s="51">
        <v>1510.0055300000004</v>
      </c>
      <c r="Y75" s="51">
        <v>4977854.4763499992</v>
      </c>
    </row>
    <row r="76" spans="1:26" x14ac:dyDescent="0.25">
      <c r="A76" s="46"/>
      <c r="B76" s="46" t="s">
        <v>20</v>
      </c>
      <c r="C76" s="51">
        <v>159660.22546999992</v>
      </c>
      <c r="D76" s="51">
        <v>116980.19537999998</v>
      </c>
      <c r="E76" s="51">
        <v>621212.94799999997</v>
      </c>
      <c r="F76" s="51">
        <v>186176.38275999998</v>
      </c>
      <c r="G76" s="51">
        <v>2465874.1171499998</v>
      </c>
      <c r="H76" s="51">
        <v>3576.4722299999999</v>
      </c>
      <c r="I76" s="51">
        <v>2431.9370700000004</v>
      </c>
      <c r="J76" s="51">
        <v>15.617929999999999</v>
      </c>
      <c r="K76" s="51">
        <v>71449.897830000045</v>
      </c>
      <c r="L76" s="51">
        <v>1521.8411700000001</v>
      </c>
      <c r="M76" s="51">
        <v>137.38389000000001</v>
      </c>
      <c r="N76" s="51">
        <v>1.3755599999999999</v>
      </c>
      <c r="O76" s="51">
        <v>15938.70118</v>
      </c>
      <c r="P76" s="51">
        <v>1001061.2274300001</v>
      </c>
      <c r="Q76" s="51">
        <v>118282.27546999999</v>
      </c>
      <c r="R76" s="51">
        <v>14310.573330000008</v>
      </c>
      <c r="S76" s="51">
        <v>66568.260530000014</v>
      </c>
      <c r="T76" s="51">
        <v>1760.9517299999989</v>
      </c>
      <c r="U76" s="51">
        <v>0</v>
      </c>
      <c r="V76" s="51">
        <v>234.60751999999999</v>
      </c>
      <c r="W76" s="51">
        <v>0.51542999999999994</v>
      </c>
      <c r="X76" s="51">
        <v>2372.5457000000006</v>
      </c>
      <c r="Y76" s="51">
        <v>4849568.0527600003</v>
      </c>
    </row>
    <row r="77" spans="1:26" x14ac:dyDescent="0.25">
      <c r="A77" s="46"/>
      <c r="B77" s="46" t="s">
        <v>21</v>
      </c>
      <c r="C77" s="51">
        <v>124175.65989000005</v>
      </c>
      <c r="D77" s="51">
        <v>76979.217740000007</v>
      </c>
      <c r="E77" s="51">
        <v>211878.47183999995</v>
      </c>
      <c r="F77" s="51">
        <v>243856.69198999985</v>
      </c>
      <c r="G77" s="51">
        <v>2835223.7663099994</v>
      </c>
      <c r="H77" s="51">
        <v>2094.1622400000001</v>
      </c>
      <c r="I77" s="51">
        <v>4630.5521099999996</v>
      </c>
      <c r="J77" s="51">
        <v>182.32390999999998</v>
      </c>
      <c r="K77" s="51">
        <v>117533.74460999998</v>
      </c>
      <c r="L77" s="51">
        <v>6.8698800000000011</v>
      </c>
      <c r="M77" s="51">
        <v>110.49869</v>
      </c>
      <c r="N77" s="51">
        <v>211.39543</v>
      </c>
      <c r="O77" s="51">
        <v>17926.327699999998</v>
      </c>
      <c r="P77" s="51">
        <v>954638.53956000006</v>
      </c>
      <c r="Q77" s="51">
        <v>134630.16843000005</v>
      </c>
      <c r="R77" s="51">
        <v>36109.56799000001</v>
      </c>
      <c r="S77" s="51">
        <v>88381.832460000005</v>
      </c>
      <c r="T77" s="51">
        <v>3440.8298299999997</v>
      </c>
      <c r="U77" s="51">
        <v>0</v>
      </c>
      <c r="V77" s="51">
        <v>112.00807</v>
      </c>
      <c r="W77" s="51">
        <v>0.20147999999999999</v>
      </c>
      <c r="X77" s="51">
        <v>1742.4324999999997</v>
      </c>
      <c r="Y77" s="51">
        <v>4853865.2626600005</v>
      </c>
    </row>
    <row r="78" spans="1:26" x14ac:dyDescent="0.25">
      <c r="A78" s="46"/>
      <c r="B78" s="46" t="s">
        <v>22</v>
      </c>
      <c r="C78" s="51">
        <v>221035.15270000024</v>
      </c>
      <c r="D78" s="51">
        <v>67720.590589999993</v>
      </c>
      <c r="E78" s="51">
        <v>203528.13463999995</v>
      </c>
      <c r="F78" s="51">
        <v>153718.75985999999</v>
      </c>
      <c r="G78" s="51">
        <v>2535811.5978600001</v>
      </c>
      <c r="H78" s="51">
        <v>1772.0554800000002</v>
      </c>
      <c r="I78" s="51">
        <v>5648.3270900000007</v>
      </c>
      <c r="J78" s="51">
        <v>119.88027</v>
      </c>
      <c r="K78" s="51">
        <v>65514.863850000052</v>
      </c>
      <c r="L78" s="51">
        <v>1367.82107</v>
      </c>
      <c r="M78" s="51">
        <v>160.2456</v>
      </c>
      <c r="N78" s="51">
        <v>24.547760000000004</v>
      </c>
      <c r="O78" s="51">
        <v>14279.424860000001</v>
      </c>
      <c r="P78" s="51">
        <v>653187.80059</v>
      </c>
      <c r="Q78" s="51">
        <v>145798.94736000002</v>
      </c>
      <c r="R78" s="51">
        <v>212997.35145999989</v>
      </c>
      <c r="S78" s="51">
        <v>102441.47914</v>
      </c>
      <c r="T78" s="51">
        <v>1538.7669100000001</v>
      </c>
      <c r="U78" s="51">
        <v>63.324539999999999</v>
      </c>
      <c r="V78" s="51">
        <v>423.81163000000004</v>
      </c>
      <c r="W78" s="51">
        <v>1.2578099999999999</v>
      </c>
      <c r="X78" s="51">
        <v>3077.8025900000016</v>
      </c>
      <c r="Y78" s="51">
        <v>4390231.9436600013</v>
      </c>
    </row>
    <row r="79" spans="1:26" x14ac:dyDescent="0.25">
      <c r="A79" s="46"/>
      <c r="B79" s="46" t="s">
        <v>23</v>
      </c>
      <c r="C79" s="51">
        <v>212524.02573000014</v>
      </c>
      <c r="D79" s="51">
        <v>65242.528230000018</v>
      </c>
      <c r="E79" s="51">
        <v>231373.01806999999</v>
      </c>
      <c r="F79" s="51">
        <v>153632.17165</v>
      </c>
      <c r="G79" s="51">
        <v>2783304.9257069998</v>
      </c>
      <c r="H79" s="51">
        <v>4064.9529900000002</v>
      </c>
      <c r="I79" s="51">
        <v>1931.79574</v>
      </c>
      <c r="J79" s="51">
        <v>2.1983200000000003</v>
      </c>
      <c r="K79" s="51">
        <v>64959.431239999954</v>
      </c>
      <c r="L79" s="51">
        <v>160.14059999999998</v>
      </c>
      <c r="M79" s="51">
        <v>58.95093</v>
      </c>
      <c r="N79" s="51">
        <v>7.53674</v>
      </c>
      <c r="O79" s="51">
        <v>462.74313000000006</v>
      </c>
      <c r="P79" s="51">
        <v>1518524.8993000002</v>
      </c>
      <c r="Q79" s="51">
        <v>63061.623760000002</v>
      </c>
      <c r="R79" s="51">
        <v>24139.669319999975</v>
      </c>
      <c r="S79" s="51">
        <v>49064.328809999992</v>
      </c>
      <c r="T79" s="51">
        <v>6711.0893499999993</v>
      </c>
      <c r="U79" s="51">
        <v>0</v>
      </c>
      <c r="V79" s="51">
        <v>42.782519999999998</v>
      </c>
      <c r="W79" s="51">
        <v>7.0000000000000001E-3</v>
      </c>
      <c r="X79" s="51">
        <v>3382.6070800000007</v>
      </c>
      <c r="Y79" s="51">
        <v>5182651.4262169991</v>
      </c>
    </row>
    <row r="80" spans="1:26" x14ac:dyDescent="0.25">
      <c r="Y80" s="30"/>
    </row>
    <row r="81" spans="1:26" x14ac:dyDescent="0.25">
      <c r="A81" s="46" t="s">
        <v>217</v>
      </c>
      <c r="B81" s="46" t="s">
        <v>12</v>
      </c>
      <c r="C81" s="51">
        <f>'3_X'!C67+'4_ReX'!C66</f>
        <v>592254.85779999988</v>
      </c>
      <c r="D81" s="51">
        <f>'3_X'!D67+'4_ReX'!D66</f>
        <v>58943.545359999989</v>
      </c>
      <c r="E81" s="51">
        <f>'3_X'!E67+'4_ReX'!E66</f>
        <v>113399.85220000004</v>
      </c>
      <c r="F81" s="51">
        <f>'3_X'!F67+'4_ReX'!F66</f>
        <v>207876.33948</v>
      </c>
      <c r="G81" s="51">
        <f>'3_X'!G67+'4_ReX'!G66</f>
        <v>2398664.3924700003</v>
      </c>
      <c r="H81" s="51">
        <f>'3_X'!H67+'4_ReX'!H66</f>
        <v>2580.1013700000008</v>
      </c>
      <c r="I81" s="51">
        <f>'3_X'!I67+'4_ReX'!I66</f>
        <v>5492.0328200000004</v>
      </c>
      <c r="J81" s="51">
        <f>'3_X'!J67+'4_ReX'!J66</f>
        <v>16.165749999999999</v>
      </c>
      <c r="K81" s="51">
        <f>'3_X'!K67+'4_ReX'!K66</f>
        <v>105100.25405999998</v>
      </c>
      <c r="L81" s="51">
        <f>'3_X'!L67+'4_ReX'!L66</f>
        <v>849.70311000000004</v>
      </c>
      <c r="M81" s="51">
        <f>'3_X'!M67+'4_ReX'!M66</f>
        <v>18.752140000000001</v>
      </c>
      <c r="N81" s="51">
        <f>'3_X'!N67+'4_ReX'!N66</f>
        <v>0.03</v>
      </c>
      <c r="O81" s="51">
        <f>'3_X'!O67+'4_ReX'!O66</f>
        <v>6907.9476699999996</v>
      </c>
      <c r="P81" s="51" t="e">
        <f>'3_X'!P67+'4_ReX'!P66</f>
        <v>#VALUE!</v>
      </c>
      <c r="Q81" s="51">
        <f>'3_X'!Q67+'4_ReX'!Q66</f>
        <v>66934.884910000023</v>
      </c>
      <c r="R81" s="51">
        <f>'3_X'!R67+'4_ReX'!R66</f>
        <v>46901.501029999978</v>
      </c>
      <c r="S81" s="51">
        <f>'3_X'!S67+'4_ReX'!S66</f>
        <v>65460.760699999999</v>
      </c>
      <c r="T81" s="51">
        <f>'3_X'!T67+'4_ReX'!T66</f>
        <v>1244.61383</v>
      </c>
      <c r="U81" s="51">
        <f>'3_X'!U67+'4_ReX'!U66</f>
        <v>24.564360000000001</v>
      </c>
      <c r="V81" s="51">
        <f>'3_X'!V67+'4_ReX'!V66</f>
        <v>118.71069</v>
      </c>
      <c r="W81" s="51">
        <f>'3_X'!W67+'4_ReX'!W66</f>
        <v>2734.6258099999991</v>
      </c>
      <c r="X81" s="51">
        <f>'3_X'!X67+'4_ReX'!X66</f>
        <v>0</v>
      </c>
      <c r="Y81" s="51">
        <f>'3_X'!Y67+'4_ReX'!Y66</f>
        <v>4903868.017599998</v>
      </c>
    </row>
    <row r="82" spans="1:26" x14ac:dyDescent="0.25">
      <c r="A82" s="46"/>
      <c r="B82" s="46" t="s">
        <v>13</v>
      </c>
      <c r="C82" s="51">
        <f>'3_X'!C68+'4_ReX'!C67</f>
        <v>127713.04462999995</v>
      </c>
      <c r="D82" s="51">
        <f>'3_X'!D68+'4_ReX'!D67</f>
        <v>57607.945739999996</v>
      </c>
      <c r="E82" s="51">
        <f>'3_X'!E68+'4_ReX'!E67</f>
        <v>483170.45955000009</v>
      </c>
      <c r="F82" s="51">
        <f>'3_X'!F68+'4_ReX'!F67</f>
        <v>193615.92295999982</v>
      </c>
      <c r="G82" s="51">
        <f>'3_X'!G68+'4_ReX'!G67</f>
        <v>3122814.9192500003</v>
      </c>
      <c r="H82" s="51">
        <f>'3_X'!H68+'4_ReX'!H67</f>
        <v>3354.5677000000005</v>
      </c>
      <c r="I82" s="51">
        <f>'3_X'!I68+'4_ReX'!I67</f>
        <v>6416.1094499999999</v>
      </c>
      <c r="J82" s="51">
        <f>'3_X'!J68+'4_ReX'!J67</f>
        <v>41.548480000000005</v>
      </c>
      <c r="K82" s="51">
        <f>'3_X'!K68+'4_ReX'!K67</f>
        <v>77299.541040000098</v>
      </c>
      <c r="L82" s="51">
        <f>'3_X'!L68+'4_ReX'!L67</f>
        <v>945.53847999999994</v>
      </c>
      <c r="M82" s="51">
        <f>'3_X'!M68+'4_ReX'!M67</f>
        <v>7.7175700000000003</v>
      </c>
      <c r="N82" s="51">
        <f>'3_X'!N68+'4_ReX'!N67</f>
        <v>0.67450999999999994</v>
      </c>
      <c r="O82" s="51">
        <f>'3_X'!O68+'4_ReX'!O67</f>
        <v>6305.5906499999992</v>
      </c>
      <c r="P82" s="51">
        <f>'3_X'!P68+'4_ReX'!P67</f>
        <v>1320576.29155</v>
      </c>
      <c r="Q82" s="51">
        <f>'3_X'!Q68+'4_ReX'!Q67</f>
        <v>67894.265420000054</v>
      </c>
      <c r="R82" s="51">
        <f>'3_X'!R68+'4_ReX'!R67</f>
        <v>16708.057980000009</v>
      </c>
      <c r="S82" s="51">
        <f>'3_X'!S68+'4_ReX'!S67</f>
        <v>72019.527679999999</v>
      </c>
      <c r="T82" s="51">
        <f>'3_X'!T68+'4_ReX'!T67</f>
        <v>1907.9894799999997</v>
      </c>
      <c r="U82" s="51">
        <f>'3_X'!U68+'4_ReX'!U67</f>
        <v>26.774840000000001</v>
      </c>
      <c r="V82" s="51">
        <f>'3_X'!V68+'4_ReX'!V67</f>
        <v>1E-3</v>
      </c>
      <c r="W82" s="51">
        <f>'3_X'!W68+'4_ReX'!W67</f>
        <v>1176.05618</v>
      </c>
      <c r="X82" s="51">
        <f>'3_X'!X68+'4_ReX'!X67</f>
        <v>0</v>
      </c>
      <c r="Y82" s="51">
        <f>'3_X'!Y68+'4_ReX'!Y67</f>
        <v>5559602.5441399999</v>
      </c>
    </row>
    <row r="83" spans="1:26" x14ac:dyDescent="0.25">
      <c r="A83" s="46"/>
      <c r="B83" s="46" t="s">
        <v>14</v>
      </c>
      <c r="C83" s="51">
        <f>'3_X'!C69+'4_ReX'!C68</f>
        <v>179561.59166000003</v>
      </c>
      <c r="D83" s="51">
        <f>'3_X'!D69+'4_ReX'!D68</f>
        <v>46327.575240000013</v>
      </c>
      <c r="E83" s="51">
        <f>'3_X'!E69+'4_ReX'!E68</f>
        <v>473649.61982000002</v>
      </c>
      <c r="F83" s="51">
        <f>'3_X'!F69+'4_ReX'!F68</f>
        <v>179146.17425000013</v>
      </c>
      <c r="G83" s="51">
        <f>'3_X'!G69+'4_ReX'!G68</f>
        <v>2620615.2673599995</v>
      </c>
      <c r="H83" s="51">
        <f>'3_X'!H69+'4_ReX'!H68</f>
        <v>2360.5906400000003</v>
      </c>
      <c r="I83" s="51">
        <f>'3_X'!I69+'4_ReX'!I68</f>
        <v>4414.6095400000004</v>
      </c>
      <c r="J83" s="51">
        <f>'3_X'!J69+'4_ReX'!J68</f>
        <v>0.69413999999999998</v>
      </c>
      <c r="K83" s="51">
        <f>'3_X'!K69+'4_ReX'!K68</f>
        <v>94788.424360000121</v>
      </c>
      <c r="L83" s="51">
        <f>'3_X'!L69+'4_ReX'!L68</f>
        <v>487.49574999999999</v>
      </c>
      <c r="M83" s="51">
        <f>'3_X'!M69+'4_ReX'!M68</f>
        <v>33.18074</v>
      </c>
      <c r="N83" s="51">
        <f>'3_X'!N69+'4_ReX'!N68</f>
        <v>8.2516599999999993</v>
      </c>
      <c r="O83" s="51">
        <f>'3_X'!O69+'4_ReX'!O68</f>
        <v>19039.679219999998</v>
      </c>
      <c r="P83" s="51">
        <f>'3_X'!P69+'4_ReX'!P68</f>
        <v>1034509.5628999999</v>
      </c>
      <c r="Q83" s="51">
        <f>'3_X'!Q69+'4_ReX'!Q68</f>
        <v>71939.652619999993</v>
      </c>
      <c r="R83" s="51">
        <f>'3_X'!R69+'4_ReX'!R68</f>
        <v>31434.268520000012</v>
      </c>
      <c r="S83" s="51">
        <f>'3_X'!S69+'4_ReX'!S68</f>
        <v>20472.104029999995</v>
      </c>
      <c r="T83" s="51">
        <f>'3_X'!T69+'4_ReX'!T68</f>
        <v>12070.329139999998</v>
      </c>
      <c r="U83" s="51">
        <f>'3_X'!U69+'4_ReX'!U68</f>
        <v>101.46797000000001</v>
      </c>
      <c r="V83" s="51">
        <f>'3_X'!V69+'4_ReX'!V68</f>
        <v>0</v>
      </c>
      <c r="W83" s="51">
        <f>'3_X'!W69+'4_ReX'!W68</f>
        <v>841.92661999999996</v>
      </c>
      <c r="X83" s="51">
        <f>'3_X'!X69+'4_ReX'!X68</f>
        <v>0</v>
      </c>
      <c r="Y83" s="51">
        <f>'3_X'!Y69+'4_ReX'!Y68</f>
        <v>4791802.4661799995</v>
      </c>
    </row>
    <row r="84" spans="1:26" x14ac:dyDescent="0.25">
      <c r="A84" s="46"/>
      <c r="B84" s="46" t="s">
        <v>15</v>
      </c>
      <c r="C84" s="51">
        <f>'3_X'!C70+'4_ReX'!C69</f>
        <v>186715.69313000009</v>
      </c>
      <c r="D84" s="51">
        <f>'3_X'!D70+'4_ReX'!D69</f>
        <v>89763.752750000014</v>
      </c>
      <c r="E84" s="51">
        <f>'3_X'!E70+'4_ReX'!E69</f>
        <v>400740.21106999984</v>
      </c>
      <c r="F84" s="51">
        <f>'3_X'!F70+'4_ReX'!F69</f>
        <v>195264.06017999983</v>
      </c>
      <c r="G84" s="51">
        <f>'3_X'!G70+'4_ReX'!G69</f>
        <v>2532972.6956499987</v>
      </c>
      <c r="H84" s="51">
        <f>'3_X'!H70+'4_ReX'!H69</f>
        <v>1845.0046100000004</v>
      </c>
      <c r="I84" s="51">
        <f>'3_X'!I70+'4_ReX'!I69</f>
        <v>4102.1685999999991</v>
      </c>
      <c r="J84" s="51">
        <f>'3_X'!J70+'4_ReX'!J69</f>
        <v>12.957870000000002</v>
      </c>
      <c r="K84" s="51">
        <f>'3_X'!K70+'4_ReX'!K69</f>
        <v>92034.799630000023</v>
      </c>
      <c r="L84" s="51">
        <f>'3_X'!L70+'4_ReX'!L69</f>
        <v>368.56352000000004</v>
      </c>
      <c r="M84" s="51">
        <f>'3_X'!M70+'4_ReX'!M69</f>
        <v>16.420729999999999</v>
      </c>
      <c r="N84" s="51">
        <f>'3_X'!N70+'4_ReX'!N69</f>
        <v>1.0580699999999998</v>
      </c>
      <c r="O84" s="51">
        <f>'3_X'!O70+'4_ReX'!O69</f>
        <v>18293.670590000002</v>
      </c>
      <c r="P84" s="51">
        <f>'3_X'!P70+'4_ReX'!P69</f>
        <v>1679181.8121200004</v>
      </c>
      <c r="Q84" s="51">
        <f>'3_X'!Q70+'4_ReX'!Q69</f>
        <v>122689.15495999988</v>
      </c>
      <c r="R84" s="51">
        <f>'3_X'!R70+'4_ReX'!R69</f>
        <v>15847.94053</v>
      </c>
      <c r="S84" s="51">
        <f>'3_X'!S70+'4_ReX'!S69</f>
        <v>14115.285930000004</v>
      </c>
      <c r="T84" s="51">
        <f>'3_X'!T70+'4_ReX'!T69</f>
        <v>4831.23056</v>
      </c>
      <c r="U84" s="51">
        <f>'3_X'!U70+'4_ReX'!U69</f>
        <v>29.268870000000003</v>
      </c>
      <c r="V84" s="51">
        <f>'3_X'!V70+'4_ReX'!V69</f>
        <v>0</v>
      </c>
      <c r="W84" s="51">
        <f>'3_X'!W70+'4_ReX'!W69</f>
        <v>1671.7925899999998</v>
      </c>
      <c r="X84" s="51">
        <f>'3_X'!X70+'4_ReX'!X69</f>
        <v>0</v>
      </c>
      <c r="Y84" s="51">
        <f>'3_X'!Y70+'4_ReX'!Y69</f>
        <v>5360497.5419599991</v>
      </c>
    </row>
    <row r="85" spans="1:26" x14ac:dyDescent="0.25">
      <c r="A85" s="46"/>
      <c r="B85" s="46" t="s">
        <v>16</v>
      </c>
      <c r="C85" s="51">
        <f>'3_X'!C71+'4_ReX'!C70</f>
        <v>192263.57018000007</v>
      </c>
      <c r="D85" s="51">
        <f>'3_X'!D71+'4_ReX'!D70</f>
        <v>114064.48809</v>
      </c>
      <c r="E85" s="51">
        <f>'3_X'!E71+'4_ReX'!E70</f>
        <v>553743.09360999998</v>
      </c>
      <c r="F85" s="51">
        <f>'3_X'!F71+'4_ReX'!F70</f>
        <v>277619.3820700004</v>
      </c>
      <c r="G85" s="51">
        <f>'3_X'!G71+'4_ReX'!G70</f>
        <v>3040109.1765699978</v>
      </c>
      <c r="H85" s="51">
        <f>'3_X'!H71+'4_ReX'!H70</f>
        <v>2564.0178500000011</v>
      </c>
      <c r="I85" s="51">
        <f>'3_X'!I71+'4_ReX'!I70</f>
        <v>5626.2997700000005</v>
      </c>
      <c r="J85" s="51">
        <f>'3_X'!J71+'4_ReX'!J70</f>
        <v>46.118259999999999</v>
      </c>
      <c r="K85" s="51">
        <f>'3_X'!K71+'4_ReX'!K70</f>
        <v>96365.128930000108</v>
      </c>
      <c r="L85" s="51">
        <f>'3_X'!L71+'4_ReX'!L70</f>
        <v>608.43882000000008</v>
      </c>
      <c r="M85" s="51">
        <f>'3_X'!M71+'4_ReX'!M70</f>
        <v>27.709409999999998</v>
      </c>
      <c r="N85" s="51">
        <f>'3_X'!N71+'4_ReX'!N70</f>
        <v>2.9216499999999996</v>
      </c>
      <c r="O85" s="51">
        <f>'3_X'!O71+'4_ReX'!O70</f>
        <v>16338.127750000003</v>
      </c>
      <c r="P85" s="51">
        <f>'3_X'!P71+'4_ReX'!P70</f>
        <v>1144057.33972</v>
      </c>
      <c r="Q85" s="51">
        <f>'3_X'!Q71+'4_ReX'!Q70</f>
        <v>129773.05212999995</v>
      </c>
      <c r="R85" s="51">
        <f>'3_X'!R71+'4_ReX'!R70</f>
        <v>30947.071850000011</v>
      </c>
      <c r="S85" s="51">
        <f>'3_X'!S71+'4_ReX'!S70</f>
        <v>59005.331990000006</v>
      </c>
      <c r="T85" s="51">
        <f>'3_X'!T71+'4_ReX'!T70</f>
        <v>5780.9525599999988</v>
      </c>
      <c r="U85" s="51">
        <f>'3_X'!U71+'4_ReX'!U70</f>
        <v>51.798920000000003</v>
      </c>
      <c r="V85" s="51">
        <f>'3_X'!V71+'4_ReX'!V70</f>
        <v>0.315</v>
      </c>
      <c r="W85" s="51">
        <f>'3_X'!W71+'4_ReX'!W70</f>
        <v>1490.55162</v>
      </c>
      <c r="X85" s="51">
        <f>'3_X'!X71+'4_ReX'!X70</f>
        <v>0</v>
      </c>
      <c r="Y85" s="51">
        <f>'3_X'!Y71+'4_ReX'!Y70</f>
        <v>5670484.8867499996</v>
      </c>
    </row>
    <row r="86" spans="1:26" x14ac:dyDescent="0.25">
      <c r="A86" s="46"/>
      <c r="B86" s="46" t="s">
        <v>17</v>
      </c>
      <c r="C86" s="51">
        <f>'3_X'!C72+'4_ReX'!C71</f>
        <v>261895.97222000005</v>
      </c>
      <c r="D86" s="51">
        <f>'3_X'!D72+'4_ReX'!D71</f>
        <v>135548.91589999996</v>
      </c>
      <c r="E86" s="51">
        <f>'3_X'!E72+'4_ReX'!E71</f>
        <v>201415.13897</v>
      </c>
      <c r="F86" s="51">
        <f>'3_X'!F72+'4_ReX'!F71</f>
        <v>351300.70439999987</v>
      </c>
      <c r="G86" s="51">
        <f>'3_X'!G72+'4_ReX'!G71</f>
        <v>3384455.5399500001</v>
      </c>
      <c r="H86" s="51">
        <f>'3_X'!H72+'4_ReX'!H71</f>
        <v>2985.7178999999996</v>
      </c>
      <c r="I86" s="51">
        <f>'3_X'!I72+'4_ReX'!I71</f>
        <v>48871.816279999999</v>
      </c>
      <c r="J86" s="51">
        <f>'3_X'!J72+'4_ReX'!J71</f>
        <v>35.619819999999997</v>
      </c>
      <c r="K86" s="51">
        <f>'3_X'!K72+'4_ReX'!K71</f>
        <v>52197.805419999961</v>
      </c>
      <c r="L86" s="51">
        <f>'3_X'!L72+'4_ReX'!L71</f>
        <v>249.43111000000002</v>
      </c>
      <c r="M86" s="51">
        <f>'3_X'!M72+'4_ReX'!M71</f>
        <v>19.178649999999998</v>
      </c>
      <c r="N86" s="51">
        <f>'3_X'!N72+'4_ReX'!N71</f>
        <v>0</v>
      </c>
      <c r="O86" s="51">
        <f>'3_X'!O72+'4_ReX'!O71</f>
        <v>12242.759370000002</v>
      </c>
      <c r="P86" s="51">
        <f>'3_X'!P72+'4_ReX'!P71</f>
        <v>1659747.5981200002</v>
      </c>
      <c r="Q86" s="51">
        <f>'3_X'!Q72+'4_ReX'!Q71</f>
        <v>123598.50389999995</v>
      </c>
      <c r="R86" s="51">
        <f>'3_X'!R72+'4_ReX'!R71</f>
        <v>22193.25707</v>
      </c>
      <c r="S86" s="51">
        <f>'3_X'!S72+'4_ReX'!S71</f>
        <v>45673.824190000007</v>
      </c>
      <c r="T86" s="51">
        <f>'3_X'!T72+'4_ReX'!T71</f>
        <v>2329.5668099999994</v>
      </c>
      <c r="U86" s="51">
        <f>'3_X'!U72+'4_ReX'!U71</f>
        <v>70.55686</v>
      </c>
      <c r="V86" s="51">
        <f>'3_X'!V72+'4_ReX'!V71</f>
        <v>0</v>
      </c>
      <c r="W86" s="51">
        <f>'3_X'!W72+'4_ReX'!W71</f>
        <v>1397.8195000000001</v>
      </c>
      <c r="X86" s="51">
        <f>'3_X'!X72+'4_ReX'!X71</f>
        <v>8.3963099999999997</v>
      </c>
      <c r="Y86" s="51">
        <f>'3_X'!Y72+'4_ReX'!Y71</f>
        <v>6306238.1227499992</v>
      </c>
      <c r="Z86" s="5"/>
    </row>
    <row r="87" spans="1:26" x14ac:dyDescent="0.25">
      <c r="A87" s="46"/>
      <c r="B87" s="46" t="s">
        <v>18</v>
      </c>
      <c r="C87" s="51">
        <f>'3_X'!C73+'4_ReX'!C72</f>
        <v>0</v>
      </c>
      <c r="D87" s="51">
        <f>'3_X'!D73+'4_ReX'!D72</f>
        <v>0</v>
      </c>
      <c r="E87" s="51">
        <f>'3_X'!E73+'4_ReX'!E72</f>
        <v>0</v>
      </c>
      <c r="F87" s="51">
        <f>'3_X'!F73+'4_ReX'!F72</f>
        <v>0</v>
      </c>
      <c r="G87" s="51">
        <f>'3_X'!G73+'4_ReX'!G72</f>
        <v>0</v>
      </c>
      <c r="H87" s="51">
        <f>'3_X'!H73+'4_ReX'!H72</f>
        <v>0</v>
      </c>
      <c r="I87" s="51">
        <f>'3_X'!I73+'4_ReX'!I72</f>
        <v>0</v>
      </c>
      <c r="J87" s="51">
        <f>'3_X'!J73+'4_ReX'!J72</f>
        <v>0</v>
      </c>
      <c r="K87" s="51">
        <f>'3_X'!K73+'4_ReX'!K72</f>
        <v>0</v>
      </c>
      <c r="L87" s="51">
        <f>'3_X'!L73+'4_ReX'!L72</f>
        <v>0</v>
      </c>
      <c r="M87" s="51">
        <f>'3_X'!M73+'4_ReX'!M72</f>
        <v>0</v>
      </c>
      <c r="N87" s="51">
        <f>'3_X'!N73+'4_ReX'!N72</f>
        <v>0</v>
      </c>
      <c r="O87" s="51">
        <f>'3_X'!O73+'4_ReX'!O72</f>
        <v>0</v>
      </c>
      <c r="P87" s="51">
        <f>'3_X'!P73+'4_ReX'!P72</f>
        <v>0</v>
      </c>
      <c r="Q87" s="51">
        <f>'3_X'!Q73+'4_ReX'!Q72</f>
        <v>0</v>
      </c>
      <c r="R87" s="51">
        <f>'3_X'!R73+'4_ReX'!R72</f>
        <v>0</v>
      </c>
      <c r="S87" s="51">
        <f>'3_X'!S73+'4_ReX'!S72</f>
        <v>0</v>
      </c>
      <c r="T87" s="51">
        <f>'3_X'!T73+'4_ReX'!T72</f>
        <v>0</v>
      </c>
      <c r="U87" s="51">
        <f>'3_X'!U73+'4_ReX'!U72</f>
        <v>0</v>
      </c>
      <c r="V87" s="51">
        <f>'3_X'!V73+'4_ReX'!V72</f>
        <v>0</v>
      </c>
      <c r="W87" s="51">
        <f>'3_X'!W73+'4_ReX'!W72</f>
        <v>0</v>
      </c>
      <c r="X87" s="51">
        <f>'3_X'!X73+'4_ReX'!X72</f>
        <v>0</v>
      </c>
      <c r="Y87" s="51">
        <f>'3_X'!Y73+'4_ReX'!Y72</f>
        <v>0</v>
      </c>
    </row>
    <row r="88" spans="1:26" x14ac:dyDescent="0.25">
      <c r="A88" s="46"/>
      <c r="B88" s="46" t="s">
        <v>19</v>
      </c>
      <c r="C88" s="51">
        <f>'3_X'!C74+'4_ReX'!C73</f>
        <v>0</v>
      </c>
      <c r="D88" s="51">
        <f>'3_X'!D74+'4_ReX'!D73</f>
        <v>0</v>
      </c>
      <c r="E88" s="51">
        <f>'3_X'!E74+'4_ReX'!E73</f>
        <v>0</v>
      </c>
      <c r="F88" s="51">
        <f>'3_X'!F74+'4_ReX'!F73</f>
        <v>0</v>
      </c>
      <c r="G88" s="51">
        <f>'3_X'!G74+'4_ReX'!G73</f>
        <v>0</v>
      </c>
      <c r="H88" s="51">
        <f>'3_X'!H74+'4_ReX'!H73</f>
        <v>0</v>
      </c>
      <c r="I88" s="51">
        <f>'3_X'!I74+'4_ReX'!I73</f>
        <v>0</v>
      </c>
      <c r="J88" s="51">
        <f>'3_X'!J74+'4_ReX'!J73</f>
        <v>0</v>
      </c>
      <c r="K88" s="51">
        <f>'3_X'!K74+'4_ReX'!K73</f>
        <v>0</v>
      </c>
      <c r="L88" s="51">
        <f>'3_X'!L74+'4_ReX'!L73</f>
        <v>0</v>
      </c>
      <c r="M88" s="51">
        <f>'3_X'!M74+'4_ReX'!M73</f>
        <v>0</v>
      </c>
      <c r="N88" s="51">
        <f>'3_X'!N74+'4_ReX'!N73</f>
        <v>0</v>
      </c>
      <c r="O88" s="51">
        <f>'3_X'!O74+'4_ReX'!O73</f>
        <v>0</v>
      </c>
      <c r="P88" s="51">
        <f>'3_X'!P74+'4_ReX'!P73</f>
        <v>0</v>
      </c>
      <c r="Q88" s="51">
        <f>'3_X'!Q74+'4_ReX'!Q73</f>
        <v>0</v>
      </c>
      <c r="R88" s="51">
        <f>'3_X'!R74+'4_ReX'!R73</f>
        <v>0</v>
      </c>
      <c r="S88" s="51">
        <f>'3_X'!S74+'4_ReX'!S73</f>
        <v>0</v>
      </c>
      <c r="T88" s="51">
        <f>'3_X'!T74+'4_ReX'!T73</f>
        <v>0</v>
      </c>
      <c r="U88" s="51">
        <f>'3_X'!U74+'4_ReX'!U73</f>
        <v>0</v>
      </c>
      <c r="V88" s="51">
        <f>'3_X'!V74+'4_ReX'!V73</f>
        <v>0</v>
      </c>
      <c r="W88" s="51">
        <f>'3_X'!W74+'4_ReX'!W73</f>
        <v>0</v>
      </c>
      <c r="X88" s="51">
        <f>'3_X'!X74+'4_ReX'!X73</f>
        <v>0</v>
      </c>
      <c r="Y88" s="51">
        <f>'3_X'!Y74+'4_ReX'!Y73</f>
        <v>0</v>
      </c>
    </row>
    <row r="89" spans="1:26" x14ac:dyDescent="0.25">
      <c r="A89" s="46"/>
      <c r="B89" s="46" t="s">
        <v>20</v>
      </c>
      <c r="C89" s="51">
        <f>'3_X'!C75+'4_ReX'!C74</f>
        <v>0</v>
      </c>
      <c r="D89" s="51">
        <f>'3_X'!D75+'4_ReX'!D74</f>
        <v>0</v>
      </c>
      <c r="E89" s="51">
        <f>'3_X'!E75+'4_ReX'!E74</f>
        <v>0</v>
      </c>
      <c r="F89" s="51">
        <f>'3_X'!F75+'4_ReX'!F74</f>
        <v>0</v>
      </c>
      <c r="G89" s="51">
        <f>'3_X'!G75+'4_ReX'!G74</f>
        <v>0</v>
      </c>
      <c r="H89" s="51">
        <f>'3_X'!H75+'4_ReX'!H74</f>
        <v>0</v>
      </c>
      <c r="I89" s="51">
        <f>'3_X'!I75+'4_ReX'!I74</f>
        <v>0</v>
      </c>
      <c r="J89" s="51">
        <f>'3_X'!J75+'4_ReX'!J74</f>
        <v>0</v>
      </c>
      <c r="K89" s="51">
        <f>'3_X'!K75+'4_ReX'!K74</f>
        <v>0</v>
      </c>
      <c r="L89" s="51">
        <f>'3_X'!L75+'4_ReX'!L74</f>
        <v>0</v>
      </c>
      <c r="M89" s="51">
        <f>'3_X'!M75+'4_ReX'!M74</f>
        <v>0</v>
      </c>
      <c r="N89" s="51">
        <f>'3_X'!N75+'4_ReX'!N74</f>
        <v>0</v>
      </c>
      <c r="O89" s="51">
        <f>'3_X'!O75+'4_ReX'!O74</f>
        <v>0</v>
      </c>
      <c r="P89" s="51">
        <f>'3_X'!P75+'4_ReX'!P74</f>
        <v>0</v>
      </c>
      <c r="Q89" s="51">
        <f>'3_X'!Q75+'4_ReX'!Q74</f>
        <v>0</v>
      </c>
      <c r="R89" s="51">
        <f>'3_X'!R75+'4_ReX'!R74</f>
        <v>0</v>
      </c>
      <c r="S89" s="51">
        <f>'3_X'!S75+'4_ReX'!S74</f>
        <v>0</v>
      </c>
      <c r="T89" s="51">
        <f>'3_X'!T75+'4_ReX'!T74</f>
        <v>0</v>
      </c>
      <c r="U89" s="51">
        <f>'3_X'!U75+'4_ReX'!U74</f>
        <v>0</v>
      </c>
      <c r="V89" s="51">
        <f>'3_X'!V75+'4_ReX'!V74</f>
        <v>0</v>
      </c>
      <c r="W89" s="51">
        <f>'3_X'!W75+'4_ReX'!W74</f>
        <v>0</v>
      </c>
      <c r="X89" s="51">
        <f>'3_X'!X75+'4_ReX'!X74</f>
        <v>0</v>
      </c>
      <c r="Y89" s="51">
        <f>'3_X'!Y75+'4_ReX'!Y74</f>
        <v>0</v>
      </c>
    </row>
    <row r="90" spans="1:26" x14ac:dyDescent="0.25">
      <c r="A90" s="46"/>
      <c r="B90" s="46" t="s">
        <v>21</v>
      </c>
      <c r="C90" s="51">
        <f>'3_X'!C76+'4_ReX'!C75</f>
        <v>0</v>
      </c>
      <c r="D90" s="51">
        <f>'3_X'!D76+'4_ReX'!D75</f>
        <v>0</v>
      </c>
      <c r="E90" s="51">
        <f>'3_X'!E76+'4_ReX'!E75</f>
        <v>0</v>
      </c>
      <c r="F90" s="51">
        <f>'3_X'!F76+'4_ReX'!F75</f>
        <v>0</v>
      </c>
      <c r="G90" s="51">
        <f>'3_X'!G76+'4_ReX'!G75</f>
        <v>0</v>
      </c>
      <c r="H90" s="51">
        <f>'3_X'!H76+'4_ReX'!H75</f>
        <v>0</v>
      </c>
      <c r="I90" s="51">
        <f>'3_X'!I76+'4_ReX'!I75</f>
        <v>0</v>
      </c>
      <c r="J90" s="51">
        <f>'3_X'!J76+'4_ReX'!J75</f>
        <v>0</v>
      </c>
      <c r="K90" s="51">
        <f>'3_X'!K76+'4_ReX'!K75</f>
        <v>0</v>
      </c>
      <c r="L90" s="51">
        <f>'3_X'!L76+'4_ReX'!L75</f>
        <v>0</v>
      </c>
      <c r="M90" s="51">
        <f>'3_X'!M76+'4_ReX'!M75</f>
        <v>0</v>
      </c>
      <c r="N90" s="51">
        <f>'3_X'!N76+'4_ReX'!N75</f>
        <v>0</v>
      </c>
      <c r="O90" s="51">
        <f>'3_X'!O76+'4_ReX'!O75</f>
        <v>0</v>
      </c>
      <c r="P90" s="51">
        <f>'3_X'!P76+'4_ReX'!P75</f>
        <v>0</v>
      </c>
      <c r="Q90" s="51">
        <f>'3_X'!Q76+'4_ReX'!Q75</f>
        <v>0</v>
      </c>
      <c r="R90" s="51">
        <f>'3_X'!R76+'4_ReX'!R75</f>
        <v>0</v>
      </c>
      <c r="S90" s="51">
        <f>'3_X'!S76+'4_ReX'!S75</f>
        <v>0</v>
      </c>
      <c r="T90" s="51">
        <f>'3_X'!T76+'4_ReX'!T75</f>
        <v>0</v>
      </c>
      <c r="U90" s="51">
        <f>'3_X'!U76+'4_ReX'!U75</f>
        <v>0</v>
      </c>
      <c r="V90" s="51">
        <f>'3_X'!V76+'4_ReX'!V75</f>
        <v>0</v>
      </c>
      <c r="W90" s="51">
        <f>'3_X'!W76+'4_ReX'!W75</f>
        <v>0</v>
      </c>
      <c r="X90" s="51">
        <f>'3_X'!X76+'4_ReX'!X75</f>
        <v>0</v>
      </c>
      <c r="Y90" s="51">
        <f>'3_X'!Y76+'4_ReX'!Y75</f>
        <v>0</v>
      </c>
    </row>
    <row r="91" spans="1:26" x14ac:dyDescent="0.25">
      <c r="A91" s="46"/>
      <c r="B91" s="46" t="s">
        <v>22</v>
      </c>
      <c r="C91" s="51">
        <f>'3_X'!C77+'4_ReX'!C76</f>
        <v>0</v>
      </c>
      <c r="D91" s="51">
        <f>'3_X'!D77+'4_ReX'!D76</f>
        <v>0</v>
      </c>
      <c r="E91" s="51">
        <f>'3_X'!E77+'4_ReX'!E76</f>
        <v>0</v>
      </c>
      <c r="F91" s="51">
        <f>'3_X'!F77+'4_ReX'!F76</f>
        <v>0</v>
      </c>
      <c r="G91" s="51">
        <f>'3_X'!G77+'4_ReX'!G76</f>
        <v>0</v>
      </c>
      <c r="H91" s="51">
        <f>'3_X'!H77+'4_ReX'!H76</f>
        <v>0</v>
      </c>
      <c r="I91" s="51">
        <f>'3_X'!I77+'4_ReX'!I76</f>
        <v>0</v>
      </c>
      <c r="J91" s="51">
        <f>'3_X'!J77+'4_ReX'!J76</f>
        <v>0</v>
      </c>
      <c r="K91" s="51">
        <f>'3_X'!K77+'4_ReX'!K76</f>
        <v>0</v>
      </c>
      <c r="L91" s="51">
        <f>'3_X'!L77+'4_ReX'!L76</f>
        <v>0</v>
      </c>
      <c r="M91" s="51">
        <f>'3_X'!M77+'4_ReX'!M76</f>
        <v>0</v>
      </c>
      <c r="N91" s="51">
        <f>'3_X'!N77+'4_ReX'!N76</f>
        <v>0</v>
      </c>
      <c r="O91" s="51">
        <f>'3_X'!O77+'4_ReX'!O76</f>
        <v>0</v>
      </c>
      <c r="P91" s="51">
        <f>'3_X'!P77+'4_ReX'!P76</f>
        <v>0</v>
      </c>
      <c r="Q91" s="51">
        <f>'3_X'!Q77+'4_ReX'!Q76</f>
        <v>0</v>
      </c>
      <c r="R91" s="51">
        <f>'3_X'!R77+'4_ReX'!R76</f>
        <v>0</v>
      </c>
      <c r="S91" s="51">
        <f>'3_X'!S77+'4_ReX'!S76</f>
        <v>0</v>
      </c>
      <c r="T91" s="51">
        <f>'3_X'!T77+'4_ReX'!T76</f>
        <v>0</v>
      </c>
      <c r="U91" s="51">
        <f>'3_X'!U77+'4_ReX'!U76</f>
        <v>0</v>
      </c>
      <c r="V91" s="51">
        <f>'3_X'!V77+'4_ReX'!V76</f>
        <v>0</v>
      </c>
      <c r="W91" s="51">
        <f>'3_X'!W77+'4_ReX'!W76</f>
        <v>0</v>
      </c>
      <c r="X91" s="51">
        <f>'3_X'!X77+'4_ReX'!X76</f>
        <v>0</v>
      </c>
      <c r="Y91" s="51">
        <f>'3_X'!Y77+'4_ReX'!Y76</f>
        <v>0</v>
      </c>
    </row>
    <row r="92" spans="1:26" x14ac:dyDescent="0.25">
      <c r="A92" s="46"/>
      <c r="B92" s="46" t="s">
        <v>23</v>
      </c>
      <c r="C92" s="51">
        <f>'3_X'!C78+'4_ReX'!C77</f>
        <v>0</v>
      </c>
      <c r="D92" s="51">
        <f>'3_X'!D78+'4_ReX'!D77</f>
        <v>0</v>
      </c>
      <c r="E92" s="51">
        <f>'3_X'!E78+'4_ReX'!E77</f>
        <v>0</v>
      </c>
      <c r="F92" s="51">
        <f>'3_X'!F78+'4_ReX'!F77</f>
        <v>0</v>
      </c>
      <c r="G92" s="51">
        <f>'3_X'!G78+'4_ReX'!G77</f>
        <v>0</v>
      </c>
      <c r="H92" s="51">
        <f>'3_X'!H78+'4_ReX'!H77</f>
        <v>0</v>
      </c>
      <c r="I92" s="51">
        <f>'3_X'!I78+'4_ReX'!I77</f>
        <v>0</v>
      </c>
      <c r="J92" s="51">
        <f>'3_X'!J78+'4_ReX'!J77</f>
        <v>0</v>
      </c>
      <c r="K92" s="51">
        <f>'3_X'!K78+'4_ReX'!K77</f>
        <v>0</v>
      </c>
      <c r="L92" s="51">
        <f>'3_X'!L78+'4_ReX'!L77</f>
        <v>0</v>
      </c>
      <c r="M92" s="51">
        <f>'3_X'!M78+'4_ReX'!M77</f>
        <v>0</v>
      </c>
      <c r="N92" s="51">
        <f>'3_X'!N78+'4_ReX'!N77</f>
        <v>0</v>
      </c>
      <c r="O92" s="51">
        <f>'3_X'!O78+'4_ReX'!O77</f>
        <v>0</v>
      </c>
      <c r="P92" s="51">
        <f>'3_X'!P78+'4_ReX'!P77</f>
        <v>0</v>
      </c>
      <c r="Q92" s="51">
        <f>'3_X'!Q78+'4_ReX'!Q77</f>
        <v>0</v>
      </c>
      <c r="R92" s="51">
        <f>'3_X'!R78+'4_ReX'!R77</f>
        <v>0</v>
      </c>
      <c r="S92" s="51">
        <f>'3_X'!S78+'4_ReX'!S77</f>
        <v>0</v>
      </c>
      <c r="T92" s="51">
        <f>'3_X'!T78+'4_ReX'!T77</f>
        <v>0</v>
      </c>
      <c r="U92" s="51">
        <f>'3_X'!U78+'4_ReX'!U77</f>
        <v>0</v>
      </c>
      <c r="V92" s="51">
        <f>'3_X'!V78+'4_ReX'!V77</f>
        <v>0</v>
      </c>
      <c r="W92" s="51">
        <f>'3_X'!W78+'4_ReX'!W77</f>
        <v>0</v>
      </c>
      <c r="X92" s="51">
        <f>'3_X'!X78+'4_ReX'!X77</f>
        <v>0</v>
      </c>
      <c r="Y92" s="51">
        <f>'3_X'!Y78+'4_ReX'!Y77</f>
        <v>0</v>
      </c>
    </row>
    <row r="94" spans="1:26" x14ac:dyDescent="0.25">
      <c r="A94" s="60" t="s">
        <v>115</v>
      </c>
      <c r="B94" s="60" t="s">
        <v>116</v>
      </c>
    </row>
    <row r="95" spans="1:26" x14ac:dyDescent="0.25">
      <c r="A95" s="60" t="s">
        <v>117</v>
      </c>
      <c r="B95" s="60" t="s">
        <v>131</v>
      </c>
    </row>
    <row r="96" spans="1:26" x14ac:dyDescent="0.25">
      <c r="A96" s="60"/>
      <c r="B96" s="60" t="s">
        <v>119</v>
      </c>
    </row>
    <row r="97" spans="1:2" x14ac:dyDescent="0.25">
      <c r="A97" s="60"/>
      <c r="B97" s="60" t="s">
        <v>120</v>
      </c>
    </row>
  </sheetData>
  <mergeCells count="5">
    <mergeCell ref="A4:B5"/>
    <mergeCell ref="C1:Y1"/>
    <mergeCell ref="C2:Y2"/>
    <mergeCell ref="C3:Y3"/>
    <mergeCell ref="A1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BDEB-08E7-4FF5-9E76-897C557F37F6}">
  <sheetPr>
    <tabColor rgb="FF1C9494"/>
  </sheetPr>
  <dimension ref="A1:BB70"/>
  <sheetViews>
    <sheetView topLeftCell="AA1" workbookViewId="0">
      <pane ySplit="5" topLeftCell="A6" activePane="bottomLeft" state="frozen"/>
      <selection pane="bottomLeft" activeCell="AB25" sqref="AB25"/>
    </sheetView>
  </sheetViews>
  <sheetFormatPr defaultRowHeight="15.75" x14ac:dyDescent="0.25"/>
  <cols>
    <col min="1" max="1" width="82.28515625" style="62" customWidth="1"/>
    <col min="2" max="4" width="14.5703125" style="27" bestFit="1" customWidth="1"/>
    <col min="5" max="5" width="14.5703125" style="27" customWidth="1"/>
    <col min="6" max="6" width="14.28515625" style="27" bestFit="1" customWidth="1"/>
    <col min="7" max="7" width="13.42578125" style="27" bestFit="1" customWidth="1"/>
    <col min="8" max="8" width="13.140625" style="27" bestFit="1" customWidth="1"/>
    <col min="9" max="9" width="13.42578125" style="27" bestFit="1" customWidth="1"/>
    <col min="10" max="11" width="13.140625" style="27" bestFit="1" customWidth="1"/>
    <col min="12" max="14" width="13.42578125" style="27" bestFit="1" customWidth="1"/>
    <col min="15" max="15" width="13.140625" style="27" bestFit="1" customWidth="1"/>
    <col min="16" max="16" width="13.42578125" style="27" bestFit="1" customWidth="1"/>
    <col min="17" max="17" width="13.140625" style="27" bestFit="1" customWidth="1"/>
    <col min="18" max="18" width="13.42578125" style="27" bestFit="1" customWidth="1"/>
    <col min="19" max="19" width="13.140625" style="27" bestFit="1" customWidth="1"/>
    <col min="20" max="24" width="13.42578125" style="27" bestFit="1" customWidth="1"/>
    <col min="25" max="25" width="13.140625" style="27" bestFit="1" customWidth="1"/>
    <col min="26" max="28" width="13.42578125" style="27" bestFit="1" customWidth="1"/>
    <col min="29" max="29" width="13.140625" style="27" bestFit="1" customWidth="1"/>
    <col min="30" max="41" width="16.5703125" style="27" bestFit="1" customWidth="1"/>
    <col min="42" max="42" width="13.42578125" style="27" bestFit="1" customWidth="1"/>
    <col min="43" max="46" width="13.5703125" style="27" bestFit="1" customWidth="1"/>
    <col min="47" max="47" width="13.42578125" style="27" bestFit="1" customWidth="1"/>
    <col min="48" max="53" width="13.5703125" style="27" bestFit="1" customWidth="1"/>
    <col min="54" max="54" width="14.28515625" bestFit="1" customWidth="1"/>
  </cols>
  <sheetData>
    <row r="1" spans="1:54" s="42" customFormat="1" x14ac:dyDescent="0.25">
      <c r="A1" s="134" t="s">
        <v>204</v>
      </c>
      <c r="B1" s="140" t="s">
        <v>244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1"/>
    </row>
    <row r="2" spans="1:54" s="42" customFormat="1" ht="16.5" thickBot="1" x14ac:dyDescent="0.3">
      <c r="A2" s="135"/>
      <c r="B2" s="142" t="s">
        <v>208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3"/>
    </row>
    <row r="3" spans="1:54" s="42" customFormat="1" ht="16.5" thickBot="1" x14ac:dyDescent="0.3">
      <c r="A3" s="135"/>
      <c r="B3" s="144" t="s">
        <v>246</v>
      </c>
      <c r="C3" s="144"/>
      <c r="D3" s="144"/>
      <c r="E3" s="149"/>
      <c r="F3" s="144" t="s">
        <v>209</v>
      </c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144"/>
      <c r="AF3" s="144"/>
      <c r="AG3" s="144"/>
      <c r="AH3" s="144"/>
      <c r="AI3" s="144"/>
      <c r="AJ3" s="144"/>
      <c r="AK3" s="144"/>
      <c r="AL3" s="144"/>
      <c r="AM3" s="144"/>
      <c r="AN3" s="144"/>
      <c r="AO3" s="144"/>
      <c r="AP3" s="144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5"/>
    </row>
    <row r="4" spans="1:54" s="43" customFormat="1" x14ac:dyDescent="0.25">
      <c r="A4" s="136"/>
      <c r="B4" s="150"/>
      <c r="C4" s="150"/>
      <c r="D4" s="150"/>
      <c r="E4" s="151"/>
      <c r="F4" s="137">
        <v>2022</v>
      </c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9"/>
      <c r="R4" s="137">
        <v>2023</v>
      </c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9"/>
      <c r="AD4" s="137">
        <v>2024</v>
      </c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9"/>
      <c r="AP4" s="146">
        <v>2025</v>
      </c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8"/>
    </row>
    <row r="5" spans="1:54" s="43" customFormat="1" ht="16.5" x14ac:dyDescent="0.3">
      <c r="A5" s="75" t="s">
        <v>231</v>
      </c>
      <c r="B5" s="61">
        <v>2022</v>
      </c>
      <c r="C5" s="61">
        <v>2023</v>
      </c>
      <c r="D5" s="61">
        <v>2024</v>
      </c>
      <c r="E5" s="68" t="s">
        <v>217</v>
      </c>
      <c r="F5" s="67" t="s">
        <v>232</v>
      </c>
      <c r="G5" s="61" t="s">
        <v>233</v>
      </c>
      <c r="H5" s="61" t="s">
        <v>234</v>
      </c>
      <c r="I5" s="61" t="s">
        <v>235</v>
      </c>
      <c r="J5" s="61" t="s">
        <v>236</v>
      </c>
      <c r="K5" s="61" t="s">
        <v>237</v>
      </c>
      <c r="L5" s="61" t="s">
        <v>238</v>
      </c>
      <c r="M5" s="61" t="s">
        <v>239</v>
      </c>
      <c r="N5" s="61" t="s">
        <v>240</v>
      </c>
      <c r="O5" s="61" t="s">
        <v>241</v>
      </c>
      <c r="P5" s="61" t="s">
        <v>242</v>
      </c>
      <c r="Q5" s="68" t="s">
        <v>243</v>
      </c>
      <c r="R5" s="67" t="s">
        <v>232</v>
      </c>
      <c r="S5" s="61" t="s">
        <v>233</v>
      </c>
      <c r="T5" s="61" t="s">
        <v>234</v>
      </c>
      <c r="U5" s="61" t="s">
        <v>235</v>
      </c>
      <c r="V5" s="61" t="s">
        <v>236</v>
      </c>
      <c r="W5" s="61" t="s">
        <v>237</v>
      </c>
      <c r="X5" s="61" t="s">
        <v>238</v>
      </c>
      <c r="Y5" s="61" t="s">
        <v>239</v>
      </c>
      <c r="Z5" s="61" t="s">
        <v>240</v>
      </c>
      <c r="AA5" s="61" t="s">
        <v>241</v>
      </c>
      <c r="AB5" s="61" t="s">
        <v>242</v>
      </c>
      <c r="AC5" s="68" t="s">
        <v>243</v>
      </c>
      <c r="AD5" s="67" t="s">
        <v>232</v>
      </c>
      <c r="AE5" s="61" t="s">
        <v>233</v>
      </c>
      <c r="AF5" s="61" t="s">
        <v>234</v>
      </c>
      <c r="AG5" s="61" t="s">
        <v>235</v>
      </c>
      <c r="AH5" s="61" t="s">
        <v>236</v>
      </c>
      <c r="AI5" s="61" t="s">
        <v>237</v>
      </c>
      <c r="AJ5" s="61" t="s">
        <v>238</v>
      </c>
      <c r="AK5" s="61" t="s">
        <v>239</v>
      </c>
      <c r="AL5" s="61" t="s">
        <v>240</v>
      </c>
      <c r="AM5" s="61" t="s">
        <v>241</v>
      </c>
      <c r="AN5" s="61" t="s">
        <v>242</v>
      </c>
      <c r="AO5" s="68" t="s">
        <v>243</v>
      </c>
      <c r="AP5" s="67" t="s">
        <v>232</v>
      </c>
      <c r="AQ5" s="61" t="s">
        <v>233</v>
      </c>
      <c r="AR5" s="61" t="s">
        <v>234</v>
      </c>
      <c r="AS5" s="61" t="s">
        <v>235</v>
      </c>
      <c r="AT5" s="61" t="s">
        <v>236</v>
      </c>
      <c r="AU5" s="61" t="s">
        <v>237</v>
      </c>
      <c r="AV5" s="61" t="s">
        <v>238</v>
      </c>
      <c r="AW5" s="61" t="s">
        <v>239</v>
      </c>
      <c r="AX5" s="61" t="s">
        <v>240</v>
      </c>
      <c r="AY5" s="61" t="s">
        <v>241</v>
      </c>
      <c r="AZ5" s="61" t="s">
        <v>242</v>
      </c>
      <c r="BA5" s="68" t="s">
        <v>243</v>
      </c>
    </row>
    <row r="6" spans="1:54" x14ac:dyDescent="0.25">
      <c r="A6" s="72" t="s">
        <v>220</v>
      </c>
      <c r="B6" s="26">
        <f>SUM(F6:Q6)</f>
        <v>12676907.746259999</v>
      </c>
      <c r="C6" s="26">
        <f>SUM(R6:AC6)</f>
        <v>13153070.01671</v>
      </c>
      <c r="D6" s="26">
        <f>SUM(AD6:AO6)</f>
        <v>20581177.239180002</v>
      </c>
      <c r="E6" s="70">
        <v>10916067.146289999</v>
      </c>
      <c r="F6" s="69">
        <v>1374702.6552400002</v>
      </c>
      <c r="G6" s="26">
        <v>941130.33065000002</v>
      </c>
      <c r="H6" s="26">
        <v>937307.22186000005</v>
      </c>
      <c r="I6" s="26">
        <v>1163074.7264199997</v>
      </c>
      <c r="J6" s="26">
        <v>1043386.79551</v>
      </c>
      <c r="K6" s="26">
        <v>1051495.26504</v>
      </c>
      <c r="L6" s="26">
        <v>1153893.5338299999</v>
      </c>
      <c r="M6" s="26">
        <v>819180.56615999993</v>
      </c>
      <c r="N6" s="26">
        <v>1346960.25422</v>
      </c>
      <c r="O6" s="26">
        <v>1037159.3510599999</v>
      </c>
      <c r="P6" s="26">
        <v>916331.61991000012</v>
      </c>
      <c r="Q6" s="70">
        <v>892285.42635999992</v>
      </c>
      <c r="R6" s="69">
        <v>1246137.7866300002</v>
      </c>
      <c r="S6" s="26">
        <v>890828.55180000002</v>
      </c>
      <c r="T6" s="26">
        <v>1132256.47291</v>
      </c>
      <c r="U6" s="26">
        <v>1222309.3295199999</v>
      </c>
      <c r="V6" s="26">
        <v>1119844.6477300001</v>
      </c>
      <c r="W6" s="26">
        <v>1068538.4580900001</v>
      </c>
      <c r="X6" s="26">
        <v>1154221.29525</v>
      </c>
      <c r="Y6" s="26">
        <v>1243855.3186199998</v>
      </c>
      <c r="Z6" s="26">
        <v>926210.06780000008</v>
      </c>
      <c r="AA6" s="26">
        <v>1147371.4644699998</v>
      </c>
      <c r="AB6" s="26">
        <v>1175828.5407400001</v>
      </c>
      <c r="AC6" s="70">
        <v>825668.08314999985</v>
      </c>
      <c r="AD6" s="69">
        <v>2219338.9094499997</v>
      </c>
      <c r="AE6" s="26">
        <v>1632033.1978399998</v>
      </c>
      <c r="AF6" s="26">
        <v>1758156.2987500001</v>
      </c>
      <c r="AG6" s="26">
        <v>1312005.5462099998</v>
      </c>
      <c r="AH6" s="26">
        <v>1149971.2763800002</v>
      </c>
      <c r="AI6" s="26">
        <v>907414.11872999999</v>
      </c>
      <c r="AJ6" s="26">
        <v>2463121.3779599997</v>
      </c>
      <c r="AK6" s="26">
        <v>1902807.2863999999</v>
      </c>
      <c r="AL6" s="26">
        <v>1636950.0650799999</v>
      </c>
      <c r="AM6" s="26">
        <v>1976666.0320299999</v>
      </c>
      <c r="AN6" s="26">
        <v>1677496.3728</v>
      </c>
      <c r="AO6" s="70">
        <v>1945216.75755</v>
      </c>
      <c r="AP6" s="69">
        <v>1730585.2257800002</v>
      </c>
      <c r="AQ6" s="26">
        <v>2075024.4513299998</v>
      </c>
      <c r="AR6" s="26">
        <v>1493117.44429</v>
      </c>
      <c r="AS6" s="26">
        <v>1460229.2550899999</v>
      </c>
      <c r="AT6" s="26">
        <v>1941028.1113199999</v>
      </c>
      <c r="AU6" s="26">
        <v>2216082.6584800002</v>
      </c>
      <c r="AV6" s="26"/>
      <c r="AW6" s="26"/>
      <c r="AX6" s="26"/>
      <c r="AY6" s="26"/>
      <c r="AZ6" s="26"/>
      <c r="BA6" s="70"/>
      <c r="BB6" s="5"/>
    </row>
    <row r="7" spans="1:54" x14ac:dyDescent="0.25">
      <c r="A7" s="72" t="s">
        <v>221</v>
      </c>
      <c r="B7" s="26">
        <f t="shared" ref="B7:B18" si="0">SUM(F7:Q7)</f>
        <v>9002176.1262200009</v>
      </c>
      <c r="C7" s="26">
        <f t="shared" ref="C7:C18" si="1">SUM(R7:AC7)</f>
        <v>8637711.5794799998</v>
      </c>
      <c r="D7" s="26">
        <f t="shared" ref="D7:D17" si="2">SUM(AD7:AO7)</f>
        <v>11538031.753450001</v>
      </c>
      <c r="E7" s="70">
        <v>8915840.0782600008</v>
      </c>
      <c r="F7" s="69">
        <v>806909.12761999993</v>
      </c>
      <c r="G7" s="26">
        <v>539194.60902000009</v>
      </c>
      <c r="H7" s="26">
        <v>1364035.0852999997</v>
      </c>
      <c r="I7" s="26">
        <v>719743.30604000005</v>
      </c>
      <c r="J7" s="26">
        <v>624484.61303000001</v>
      </c>
      <c r="K7" s="26">
        <v>879486.37384000013</v>
      </c>
      <c r="L7" s="26">
        <v>688858.94068000012</v>
      </c>
      <c r="M7" s="26">
        <v>973372.10560000013</v>
      </c>
      <c r="N7" s="26">
        <v>842553.1108100001</v>
      </c>
      <c r="O7" s="26">
        <v>476988.47226000001</v>
      </c>
      <c r="P7" s="26">
        <v>656062.88843999989</v>
      </c>
      <c r="Q7" s="70">
        <v>430487.49358000001</v>
      </c>
      <c r="R7" s="69">
        <v>687128.06576999987</v>
      </c>
      <c r="S7" s="26">
        <v>686867.3870499999</v>
      </c>
      <c r="T7" s="26">
        <v>635839.66827999998</v>
      </c>
      <c r="U7" s="26">
        <v>632503.40620000008</v>
      </c>
      <c r="V7" s="26">
        <v>870893.79483000014</v>
      </c>
      <c r="W7" s="26">
        <v>671681.08328000002</v>
      </c>
      <c r="X7" s="26">
        <v>599962.54873000004</v>
      </c>
      <c r="Y7" s="26">
        <v>669235.2516800001</v>
      </c>
      <c r="Z7" s="26">
        <v>671350.06478999997</v>
      </c>
      <c r="AA7" s="26">
        <v>623758.46501000004</v>
      </c>
      <c r="AB7" s="26">
        <v>733518.90639000002</v>
      </c>
      <c r="AC7" s="70">
        <v>1154972.93747</v>
      </c>
      <c r="AD7" s="69">
        <v>811047.37944999977</v>
      </c>
      <c r="AE7" s="26">
        <v>1016108.4341800001</v>
      </c>
      <c r="AF7" s="26">
        <v>692327.19817999983</v>
      </c>
      <c r="AG7" s="26">
        <v>976889.18252999999</v>
      </c>
      <c r="AH7" s="26">
        <v>683204.29326999991</v>
      </c>
      <c r="AI7" s="26">
        <v>1015951.91739</v>
      </c>
      <c r="AJ7" s="26">
        <v>755547.14719000016</v>
      </c>
      <c r="AK7" s="26">
        <v>1138999.6318600001</v>
      </c>
      <c r="AL7" s="26">
        <v>1147763.1222000001</v>
      </c>
      <c r="AM7" s="26">
        <v>951382.12682</v>
      </c>
      <c r="AN7" s="26">
        <v>834633.28207999992</v>
      </c>
      <c r="AO7" s="70">
        <v>1514178.0382999999</v>
      </c>
      <c r="AP7" s="69">
        <v>1351767.7918399998</v>
      </c>
      <c r="AQ7" s="26">
        <v>1585259.9005099998</v>
      </c>
      <c r="AR7" s="26">
        <v>1128857.71374</v>
      </c>
      <c r="AS7" s="26">
        <v>1853594.4155400004</v>
      </c>
      <c r="AT7" s="26">
        <v>1260956.4223600002</v>
      </c>
      <c r="AU7" s="26">
        <v>1735403.8342700002</v>
      </c>
      <c r="AV7" s="26"/>
      <c r="AW7" s="26"/>
      <c r="AX7" s="26"/>
      <c r="AY7" s="26"/>
      <c r="AZ7" s="26"/>
      <c r="BA7" s="70"/>
    </row>
    <row r="8" spans="1:54" x14ac:dyDescent="0.25">
      <c r="A8" s="72" t="s">
        <v>222</v>
      </c>
      <c r="B8" s="26">
        <f t="shared" si="0"/>
        <v>2590592.7947699996</v>
      </c>
      <c r="C8" s="26">
        <f t="shared" si="1"/>
        <v>1653755.7576899996</v>
      </c>
      <c r="D8" s="26">
        <f t="shared" si="2"/>
        <v>4995778.7124800002</v>
      </c>
      <c r="E8" s="70">
        <v>4021651.3919799998</v>
      </c>
      <c r="F8" s="69">
        <v>8117.82528</v>
      </c>
      <c r="G8" s="26">
        <v>5202.4001399999997</v>
      </c>
      <c r="H8" s="26">
        <v>1508799.8350799999</v>
      </c>
      <c r="I8" s="26">
        <v>0</v>
      </c>
      <c r="J8" s="26">
        <v>26.788930000000001</v>
      </c>
      <c r="K8" s="26">
        <v>160892.02861000004</v>
      </c>
      <c r="L8" s="26">
        <v>81037.524510000017</v>
      </c>
      <c r="M8" s="26">
        <v>63443.809559999994</v>
      </c>
      <c r="N8" s="26">
        <v>418742.35156999994</v>
      </c>
      <c r="O8" s="26">
        <v>146079.33789000005</v>
      </c>
      <c r="P8" s="26">
        <v>98677.405180000002</v>
      </c>
      <c r="Q8" s="70">
        <v>99573.48801999999</v>
      </c>
      <c r="R8" s="69">
        <v>134274.85532999999</v>
      </c>
      <c r="S8" s="26">
        <v>214399.78383999996</v>
      </c>
      <c r="T8" s="26">
        <v>145744.82809999998</v>
      </c>
      <c r="U8" s="26">
        <v>219031.86908</v>
      </c>
      <c r="V8" s="26">
        <v>178507.71629999997</v>
      </c>
      <c r="W8" s="26">
        <v>74306.025369999988</v>
      </c>
      <c r="X8" s="26">
        <v>70115.632989999998</v>
      </c>
      <c r="Y8" s="26">
        <v>203441.62707999998</v>
      </c>
      <c r="Z8" s="26">
        <v>71897.045240000007</v>
      </c>
      <c r="AA8" s="26">
        <v>113836.96303999999</v>
      </c>
      <c r="AB8" s="26">
        <v>13343.55293</v>
      </c>
      <c r="AC8" s="70">
        <v>214855.85839000001</v>
      </c>
      <c r="AD8" s="69">
        <v>305614.59324000002</v>
      </c>
      <c r="AE8" s="26">
        <v>215193.80712999997</v>
      </c>
      <c r="AF8" s="26">
        <v>177047.72406000001</v>
      </c>
      <c r="AG8" s="26">
        <v>188074.25820999997</v>
      </c>
      <c r="AH8" s="26">
        <v>552914.84993000003</v>
      </c>
      <c r="AI8" s="26">
        <v>353666.50154999993</v>
      </c>
      <c r="AJ8" s="26">
        <v>555097.18141999992</v>
      </c>
      <c r="AK8" s="26">
        <v>615309.4865</v>
      </c>
      <c r="AL8" s="26">
        <v>416312.79424000002</v>
      </c>
      <c r="AM8" s="26">
        <v>427188.60916000005</v>
      </c>
      <c r="AN8" s="26">
        <v>607650.99474999984</v>
      </c>
      <c r="AO8" s="70">
        <v>581707.91229000012</v>
      </c>
      <c r="AP8" s="69">
        <v>293316.30954000005</v>
      </c>
      <c r="AQ8" s="26">
        <v>510813.52538000006</v>
      </c>
      <c r="AR8" s="26">
        <v>782159.78799999983</v>
      </c>
      <c r="AS8" s="26">
        <v>831689.56730000011</v>
      </c>
      <c r="AT8" s="26">
        <v>743161.63844999997</v>
      </c>
      <c r="AU8" s="26">
        <v>860510.56331000011</v>
      </c>
      <c r="AV8" s="26"/>
      <c r="AW8" s="26"/>
      <c r="AX8" s="26"/>
      <c r="AY8" s="26"/>
      <c r="AZ8" s="26"/>
      <c r="BA8" s="70"/>
    </row>
    <row r="9" spans="1:54" x14ac:dyDescent="0.25">
      <c r="A9" s="72" t="s">
        <v>223</v>
      </c>
      <c r="B9" s="26">
        <f t="shared" si="0"/>
        <v>3113707.52942</v>
      </c>
      <c r="C9" s="26">
        <f t="shared" si="1"/>
        <v>2895226.1335100001</v>
      </c>
      <c r="D9" s="26">
        <f t="shared" si="2"/>
        <v>2445621.26303</v>
      </c>
      <c r="E9" s="70">
        <v>1805464.6730700005</v>
      </c>
      <c r="F9" s="69">
        <v>76590.066740000009</v>
      </c>
      <c r="G9" s="26">
        <v>250461.21467000007</v>
      </c>
      <c r="H9" s="26">
        <v>134152.65305000002</v>
      </c>
      <c r="I9" s="26">
        <v>133443.10402000003</v>
      </c>
      <c r="J9" s="26">
        <v>433978.07822000014</v>
      </c>
      <c r="K9" s="26">
        <v>293920.46254999971</v>
      </c>
      <c r="L9" s="26">
        <v>177879.98549000002</v>
      </c>
      <c r="M9" s="26">
        <v>279330.76208999992</v>
      </c>
      <c r="N9" s="26">
        <v>968749.80453999969</v>
      </c>
      <c r="O9" s="26">
        <v>179699.42565000002</v>
      </c>
      <c r="P9" s="26">
        <v>58576.935799999992</v>
      </c>
      <c r="Q9" s="70">
        <v>126925.03660000005</v>
      </c>
      <c r="R9" s="69">
        <v>183397.48535000003</v>
      </c>
      <c r="S9" s="26">
        <v>129981.25296000003</v>
      </c>
      <c r="T9" s="26">
        <v>298290.39806000009</v>
      </c>
      <c r="U9" s="26">
        <v>194619.89518000002</v>
      </c>
      <c r="V9" s="26">
        <v>399854.10775999981</v>
      </c>
      <c r="W9" s="26">
        <v>106533.65689999997</v>
      </c>
      <c r="X9" s="26">
        <v>151793.45911</v>
      </c>
      <c r="Y9" s="26">
        <v>156593.71233000004</v>
      </c>
      <c r="Z9" s="26">
        <v>701669.66178999969</v>
      </c>
      <c r="AA9" s="26">
        <v>81311.065889999998</v>
      </c>
      <c r="AB9" s="26">
        <v>132516.33225000004</v>
      </c>
      <c r="AC9" s="70">
        <v>358665.10593000002</v>
      </c>
      <c r="AD9" s="69">
        <v>152815.41552999997</v>
      </c>
      <c r="AE9" s="26">
        <v>102380.68708</v>
      </c>
      <c r="AF9" s="26">
        <v>245897.41835999992</v>
      </c>
      <c r="AG9" s="26">
        <v>319243.75242000003</v>
      </c>
      <c r="AH9" s="26">
        <v>265590.86540999985</v>
      </c>
      <c r="AI9" s="26">
        <v>167977.28366999995</v>
      </c>
      <c r="AJ9" s="26">
        <v>152111.26749000006</v>
      </c>
      <c r="AK9" s="26">
        <v>65375.792160000005</v>
      </c>
      <c r="AL9" s="26">
        <v>459371.29566000035</v>
      </c>
      <c r="AM9" s="26">
        <v>169832.66859999998</v>
      </c>
      <c r="AN9" s="26">
        <v>168460.58340000009</v>
      </c>
      <c r="AO9" s="70">
        <v>176564.23324999996</v>
      </c>
      <c r="AP9" s="69">
        <v>78930.15327000001</v>
      </c>
      <c r="AQ9" s="26">
        <v>425800.80343000003</v>
      </c>
      <c r="AR9" s="26">
        <v>405828.15203000011</v>
      </c>
      <c r="AS9" s="26">
        <v>308064.41554999998</v>
      </c>
      <c r="AT9" s="26">
        <v>426140.92413</v>
      </c>
      <c r="AU9" s="26">
        <v>160700.22466000004</v>
      </c>
      <c r="AV9" s="26"/>
      <c r="AW9" s="26"/>
      <c r="AX9" s="26"/>
      <c r="AY9" s="26"/>
      <c r="AZ9" s="26"/>
      <c r="BA9" s="70"/>
    </row>
    <row r="10" spans="1:54" x14ac:dyDescent="0.25">
      <c r="A10" s="72" t="s">
        <v>147</v>
      </c>
      <c r="B10" s="26">
        <f t="shared" si="0"/>
        <v>3661981.7395600006</v>
      </c>
      <c r="C10" s="26">
        <f t="shared" si="1"/>
        <v>2121718.0300199999</v>
      </c>
      <c r="D10" s="26">
        <f t="shared" si="2"/>
        <v>3366662.5687869992</v>
      </c>
      <c r="E10" s="70">
        <v>1128723.3771900001</v>
      </c>
      <c r="F10" s="69">
        <v>462220.11712000001</v>
      </c>
      <c r="G10" s="26">
        <v>10942.719140000001</v>
      </c>
      <c r="H10" s="26">
        <v>440010.00416000001</v>
      </c>
      <c r="I10" s="26">
        <v>384385.9411</v>
      </c>
      <c r="J10" s="26">
        <v>311019.01071</v>
      </c>
      <c r="K10" s="26">
        <v>112761.75752999999</v>
      </c>
      <c r="L10" s="26">
        <v>347993.06124000001</v>
      </c>
      <c r="M10" s="26">
        <v>69016.303939999998</v>
      </c>
      <c r="N10" s="26">
        <v>294128.83478999999</v>
      </c>
      <c r="O10" s="26">
        <v>871.21120000000008</v>
      </c>
      <c r="P10" s="26">
        <v>1153547.1164800001</v>
      </c>
      <c r="Q10" s="70">
        <v>75085.662150000018</v>
      </c>
      <c r="R10" s="69">
        <v>33556.813230000007</v>
      </c>
      <c r="S10" s="26">
        <v>13048.69075</v>
      </c>
      <c r="T10" s="26">
        <v>683312.07697000005</v>
      </c>
      <c r="U10" s="26">
        <v>57610.662470000003</v>
      </c>
      <c r="V10" s="26">
        <v>51154.801229999997</v>
      </c>
      <c r="W10" s="26">
        <v>40150.050830000007</v>
      </c>
      <c r="X10" s="26">
        <v>19268.199700000001</v>
      </c>
      <c r="Y10" s="26">
        <v>936665.66434999998</v>
      </c>
      <c r="Z10" s="26">
        <v>14120.128690000003</v>
      </c>
      <c r="AA10" s="26">
        <v>15553.749470000002</v>
      </c>
      <c r="AB10" s="26">
        <v>239227.20204000003</v>
      </c>
      <c r="AC10" s="70">
        <v>18049.990290000005</v>
      </c>
      <c r="AD10" s="69">
        <v>700279.25887999986</v>
      </c>
      <c r="AE10" s="26">
        <v>424304.61073999997</v>
      </c>
      <c r="AF10" s="26">
        <v>35273.433119999994</v>
      </c>
      <c r="AG10" s="26">
        <v>443296.88067000004</v>
      </c>
      <c r="AH10" s="26">
        <v>220305.47534999999</v>
      </c>
      <c r="AI10" s="26">
        <v>200616.99979999999</v>
      </c>
      <c r="AJ10" s="26">
        <v>41003.036360000006</v>
      </c>
      <c r="AK10" s="26">
        <v>422722.47840999998</v>
      </c>
      <c r="AL10" s="26">
        <v>220444.42819000001</v>
      </c>
      <c r="AM10" s="26">
        <v>394878.04927999998</v>
      </c>
      <c r="AN10" s="26">
        <v>34807.56005</v>
      </c>
      <c r="AO10" s="70">
        <v>228730.35793699999</v>
      </c>
      <c r="AP10" s="69">
        <v>219641.91940000001</v>
      </c>
      <c r="AQ10" s="26">
        <v>245657.02830999999</v>
      </c>
      <c r="AR10" s="26">
        <v>223155.51660000003</v>
      </c>
      <c r="AS10" s="26">
        <v>39241.260649999989</v>
      </c>
      <c r="AT10" s="26">
        <v>195457.99564999997</v>
      </c>
      <c r="AU10" s="26">
        <v>205569.65658000001</v>
      </c>
      <c r="AV10" s="26"/>
      <c r="AW10" s="26"/>
      <c r="AX10" s="26"/>
      <c r="AY10" s="26"/>
      <c r="AZ10" s="26"/>
      <c r="BA10" s="70"/>
    </row>
    <row r="11" spans="1:54" x14ac:dyDescent="0.25">
      <c r="A11" s="72" t="s">
        <v>224</v>
      </c>
      <c r="B11" s="26">
        <f t="shared" si="0"/>
        <v>309689.15129999997</v>
      </c>
      <c r="C11" s="26">
        <f t="shared" si="1"/>
        <v>437251.81735000003</v>
      </c>
      <c r="D11" s="26">
        <f t="shared" si="2"/>
        <v>1264861.42469</v>
      </c>
      <c r="E11" s="70">
        <v>872697.34442999994</v>
      </c>
      <c r="F11" s="69">
        <v>16790.808650000003</v>
      </c>
      <c r="G11" s="26">
        <v>10168.676950000001</v>
      </c>
      <c r="H11" s="26">
        <v>21643.895100000002</v>
      </c>
      <c r="I11" s="26">
        <v>20407.06842</v>
      </c>
      <c r="J11" s="26">
        <v>34467.803979999997</v>
      </c>
      <c r="K11" s="26">
        <v>34011.302290000007</v>
      </c>
      <c r="L11" s="26">
        <v>45147.052189999995</v>
      </c>
      <c r="M11" s="26">
        <v>44781.745879999995</v>
      </c>
      <c r="N11" s="26">
        <v>15928.954460000001</v>
      </c>
      <c r="O11" s="26">
        <v>26723.986359999999</v>
      </c>
      <c r="P11" s="26">
        <v>21749.83323</v>
      </c>
      <c r="Q11" s="70">
        <v>17868.023789999996</v>
      </c>
      <c r="R11" s="69">
        <v>29767.409389999997</v>
      </c>
      <c r="S11" s="26">
        <v>23761.897140000001</v>
      </c>
      <c r="T11" s="26">
        <v>19941.112229999999</v>
      </c>
      <c r="U11" s="26">
        <v>19467.674939999997</v>
      </c>
      <c r="V11" s="26">
        <v>39487.524909999993</v>
      </c>
      <c r="W11" s="26">
        <v>62290.680580000015</v>
      </c>
      <c r="X11" s="26">
        <v>65121.02221000001</v>
      </c>
      <c r="Y11" s="26">
        <v>46109.814239999985</v>
      </c>
      <c r="Z11" s="26">
        <v>38096.791360000003</v>
      </c>
      <c r="AA11" s="26">
        <v>30543.497360000001</v>
      </c>
      <c r="AB11" s="26">
        <v>28008.45146</v>
      </c>
      <c r="AC11" s="70">
        <v>34655.941529999996</v>
      </c>
      <c r="AD11" s="69">
        <v>25314.8184</v>
      </c>
      <c r="AE11" s="26">
        <v>34369.71424999999</v>
      </c>
      <c r="AF11" s="26">
        <v>25011.19514</v>
      </c>
      <c r="AG11" s="26">
        <v>94179.070560000007</v>
      </c>
      <c r="AH11" s="26">
        <v>185226.95123000001</v>
      </c>
      <c r="AI11" s="26">
        <v>174278.35290999999</v>
      </c>
      <c r="AJ11" s="26">
        <v>144172.88965</v>
      </c>
      <c r="AK11" s="26">
        <v>202589.31765000001</v>
      </c>
      <c r="AL11" s="26">
        <v>97017.504329999996</v>
      </c>
      <c r="AM11" s="26">
        <v>129258.17838000001</v>
      </c>
      <c r="AN11" s="26">
        <v>81652.675620000009</v>
      </c>
      <c r="AO11" s="70">
        <v>71790.756569999998</v>
      </c>
      <c r="AP11" s="69">
        <v>123757.66759</v>
      </c>
      <c r="AQ11" s="26">
        <v>113978.68342999999</v>
      </c>
      <c r="AR11" s="26">
        <v>81738.686379999999</v>
      </c>
      <c r="AS11" s="26">
        <v>120910.38204000001</v>
      </c>
      <c r="AT11" s="26">
        <v>194163.18184999999</v>
      </c>
      <c r="AU11" s="26">
        <v>238148.74313999995</v>
      </c>
      <c r="AV11" s="26"/>
      <c r="AW11" s="26"/>
      <c r="AX11" s="26"/>
      <c r="AY11" s="26"/>
      <c r="AZ11" s="26"/>
      <c r="BA11" s="70"/>
    </row>
    <row r="12" spans="1:54" x14ac:dyDescent="0.25">
      <c r="A12" s="72" t="s">
        <v>225</v>
      </c>
      <c r="B12" s="26">
        <f t="shared" si="0"/>
        <v>3205567.9959800001</v>
      </c>
      <c r="C12" s="26">
        <f t="shared" si="1"/>
        <v>2283884.58806</v>
      </c>
      <c r="D12" s="26">
        <f t="shared" si="2"/>
        <v>2229053.0334199998</v>
      </c>
      <c r="E12" s="70">
        <v>824600.57942999969</v>
      </c>
      <c r="F12" s="69">
        <v>205849.02447999999</v>
      </c>
      <c r="G12" s="26">
        <v>160026.22497000001</v>
      </c>
      <c r="H12" s="26">
        <v>257403.84265999999</v>
      </c>
      <c r="I12" s="26">
        <v>190986.86028999998</v>
      </c>
      <c r="J12" s="26">
        <v>343770.73061000003</v>
      </c>
      <c r="K12" s="26">
        <v>502142.92315000005</v>
      </c>
      <c r="L12" s="26">
        <v>397740.35074000002</v>
      </c>
      <c r="M12" s="26">
        <v>324541.09739000007</v>
      </c>
      <c r="N12" s="26">
        <v>127399.58315000001</v>
      </c>
      <c r="O12" s="26">
        <v>140685.09274999998</v>
      </c>
      <c r="P12" s="26">
        <v>236125.14707000004</v>
      </c>
      <c r="Q12" s="70">
        <v>318897.11872000003</v>
      </c>
      <c r="R12" s="69">
        <v>342737.61189999984</v>
      </c>
      <c r="S12" s="26">
        <v>173755.99363000004</v>
      </c>
      <c r="T12" s="26">
        <v>226932.21190999998</v>
      </c>
      <c r="U12" s="26">
        <v>313006.03188000002</v>
      </c>
      <c r="V12" s="26">
        <v>154608.14075999998</v>
      </c>
      <c r="W12" s="26">
        <v>109745.56362000002</v>
      </c>
      <c r="X12" s="26">
        <v>131006.44596000004</v>
      </c>
      <c r="Y12" s="26">
        <v>190438.54754999996</v>
      </c>
      <c r="Z12" s="26">
        <v>106262.82786000002</v>
      </c>
      <c r="AA12" s="26">
        <v>194596.17843999999</v>
      </c>
      <c r="AB12" s="26">
        <v>211477.86199999994</v>
      </c>
      <c r="AC12" s="70">
        <v>129317.17255000002</v>
      </c>
      <c r="AD12" s="69">
        <v>202527.68024999992</v>
      </c>
      <c r="AE12" s="26">
        <v>191486.54431000006</v>
      </c>
      <c r="AF12" s="26">
        <v>188047.61604999995</v>
      </c>
      <c r="AG12" s="26">
        <v>175477.88526000004</v>
      </c>
      <c r="AH12" s="26">
        <v>244486.7345599999</v>
      </c>
      <c r="AI12" s="26">
        <v>102655.81292</v>
      </c>
      <c r="AJ12" s="26">
        <v>227810.89334000013</v>
      </c>
      <c r="AK12" s="26">
        <v>181297.8766499999</v>
      </c>
      <c r="AL12" s="26">
        <v>193027.27422999998</v>
      </c>
      <c r="AM12" s="26">
        <v>201913.84882999992</v>
      </c>
      <c r="AN12" s="26">
        <v>134233.0345999999</v>
      </c>
      <c r="AO12" s="70">
        <v>186087.8324199999</v>
      </c>
      <c r="AP12" s="69">
        <v>664807.4077499999</v>
      </c>
      <c r="AQ12" s="26">
        <v>79874.913329999996</v>
      </c>
      <c r="AR12" s="26">
        <v>109424.74619999995</v>
      </c>
      <c r="AS12" s="26">
        <v>145880.72688000003</v>
      </c>
      <c r="AT12" s="26">
        <v>165332.85156999994</v>
      </c>
      <c r="AU12" s="26">
        <v>207056.04331999982</v>
      </c>
      <c r="AV12" s="26"/>
      <c r="AW12" s="26"/>
      <c r="AX12" s="26"/>
      <c r="AY12" s="26"/>
      <c r="AZ12" s="26"/>
      <c r="BA12" s="70"/>
    </row>
    <row r="13" spans="1:54" x14ac:dyDescent="0.25">
      <c r="A13" s="72" t="s">
        <v>226</v>
      </c>
      <c r="B13" s="26">
        <f t="shared" si="0"/>
        <v>873827.30909</v>
      </c>
      <c r="C13" s="26">
        <f t="shared" si="1"/>
        <v>1117888.96453</v>
      </c>
      <c r="D13" s="26">
        <f t="shared" si="2"/>
        <v>1021879.41917</v>
      </c>
      <c r="E13" s="70">
        <v>511054.56919999991</v>
      </c>
      <c r="F13" s="69">
        <v>51155.096770000004</v>
      </c>
      <c r="G13" s="26">
        <v>46433.510840000003</v>
      </c>
      <c r="H13" s="26">
        <v>138116.21416</v>
      </c>
      <c r="I13" s="26">
        <v>92007.474180000005</v>
      </c>
      <c r="J13" s="26">
        <v>45117.251600000003</v>
      </c>
      <c r="K13" s="26">
        <v>93313.586120000007</v>
      </c>
      <c r="L13" s="26">
        <v>46934.498700000004</v>
      </c>
      <c r="M13" s="26">
        <v>105360.06482</v>
      </c>
      <c r="N13" s="26">
        <v>17176.267739999999</v>
      </c>
      <c r="O13" s="26">
        <v>110369.03707999998</v>
      </c>
      <c r="P13" s="26">
        <v>82648.107090000005</v>
      </c>
      <c r="Q13" s="70">
        <v>45196.199989999994</v>
      </c>
      <c r="R13" s="69">
        <v>191797.35479999997</v>
      </c>
      <c r="S13" s="26">
        <v>44988.416119999994</v>
      </c>
      <c r="T13" s="26">
        <v>149810.25675</v>
      </c>
      <c r="U13" s="26">
        <v>45137.084510000001</v>
      </c>
      <c r="V13" s="26">
        <v>111483.54527</v>
      </c>
      <c r="W13" s="26">
        <v>98097.43312999999</v>
      </c>
      <c r="X13" s="26">
        <v>47910.763679999996</v>
      </c>
      <c r="Y13" s="26">
        <v>114713.97016</v>
      </c>
      <c r="Z13" s="26">
        <v>51943.061609999997</v>
      </c>
      <c r="AA13" s="26">
        <v>155011.85976999998</v>
      </c>
      <c r="AB13" s="26">
        <v>70426.377769999992</v>
      </c>
      <c r="AC13" s="70">
        <v>36568.840960000001</v>
      </c>
      <c r="AD13" s="69">
        <v>157471.03840000002</v>
      </c>
      <c r="AE13" s="26">
        <v>50390.573129999997</v>
      </c>
      <c r="AF13" s="26">
        <v>51825.770370000006</v>
      </c>
      <c r="AG13" s="26">
        <v>107809.09321000001</v>
      </c>
      <c r="AH13" s="26">
        <v>110102.98697999999</v>
      </c>
      <c r="AI13" s="26">
        <v>75738.092519999991</v>
      </c>
      <c r="AJ13" s="26">
        <v>73590.450530000002</v>
      </c>
      <c r="AK13" s="26">
        <v>103925.38393000001</v>
      </c>
      <c r="AL13" s="26">
        <v>109014.91353000001</v>
      </c>
      <c r="AM13" s="26">
        <v>27263.937480000001</v>
      </c>
      <c r="AN13" s="26">
        <v>100502.78706999999</v>
      </c>
      <c r="AO13" s="70">
        <v>54244.392020000007</v>
      </c>
      <c r="AP13" s="69">
        <v>53960.625</v>
      </c>
      <c r="AQ13" s="26">
        <v>54935.056149999997</v>
      </c>
      <c r="AR13" s="26">
        <v>58902.750869999996</v>
      </c>
      <c r="AS13" s="26">
        <v>113244.17038</v>
      </c>
      <c r="AT13" s="26">
        <v>116548.60064</v>
      </c>
      <c r="AU13" s="26">
        <v>113463.36615999999</v>
      </c>
      <c r="AV13" s="26"/>
      <c r="AW13" s="26"/>
      <c r="AX13" s="26"/>
      <c r="AY13" s="26"/>
      <c r="AZ13" s="26"/>
      <c r="BA13" s="70"/>
    </row>
    <row r="14" spans="1:54" x14ac:dyDescent="0.25">
      <c r="A14" s="72" t="s">
        <v>227</v>
      </c>
      <c r="B14" s="26">
        <f t="shared" si="0"/>
        <v>1118004.3998499999</v>
      </c>
      <c r="C14" s="26">
        <f t="shared" si="1"/>
        <v>925657.45858000009</v>
      </c>
      <c r="D14" s="26">
        <f t="shared" si="2"/>
        <v>861660.65174000012</v>
      </c>
      <c r="E14" s="70">
        <v>490568.14044999995</v>
      </c>
      <c r="F14" s="69">
        <v>96843.246279999963</v>
      </c>
      <c r="G14" s="26">
        <v>111129.86900999998</v>
      </c>
      <c r="H14" s="26">
        <v>66843.662889999978</v>
      </c>
      <c r="I14" s="26">
        <v>92881.255370000028</v>
      </c>
      <c r="J14" s="26">
        <v>111713.52228999998</v>
      </c>
      <c r="K14" s="26">
        <v>87105.672239999956</v>
      </c>
      <c r="L14" s="26">
        <v>83723.635610000056</v>
      </c>
      <c r="M14" s="26">
        <v>86278.741179999939</v>
      </c>
      <c r="N14" s="26">
        <v>95839.360960000035</v>
      </c>
      <c r="O14" s="26">
        <v>119112.57328000003</v>
      </c>
      <c r="P14" s="26">
        <v>49008.533890000013</v>
      </c>
      <c r="Q14" s="70">
        <v>117524.32684999998</v>
      </c>
      <c r="R14" s="69">
        <v>109103.52364000001</v>
      </c>
      <c r="S14" s="26">
        <v>47823.203840000016</v>
      </c>
      <c r="T14" s="26">
        <v>90112.749240000005</v>
      </c>
      <c r="U14" s="26">
        <v>53441.069980000007</v>
      </c>
      <c r="V14" s="26">
        <v>78810.244440000039</v>
      </c>
      <c r="W14" s="26">
        <v>40904.775460000012</v>
      </c>
      <c r="X14" s="26">
        <v>49808.637579999995</v>
      </c>
      <c r="Y14" s="26">
        <v>66506.090320000003</v>
      </c>
      <c r="Z14" s="26">
        <v>85350.103769999987</v>
      </c>
      <c r="AA14" s="26">
        <v>50518.526149999998</v>
      </c>
      <c r="AB14" s="26">
        <v>176893.94623999996</v>
      </c>
      <c r="AC14" s="70">
        <v>76384.58792000002</v>
      </c>
      <c r="AD14" s="69">
        <v>57427.493789999986</v>
      </c>
      <c r="AE14" s="26">
        <v>82541.009440000023</v>
      </c>
      <c r="AF14" s="26">
        <v>70375.432799999966</v>
      </c>
      <c r="AG14" s="26">
        <v>76407.385210000008</v>
      </c>
      <c r="AH14" s="26">
        <v>47203.79070000002</v>
      </c>
      <c r="AI14" s="26">
        <v>84215.618159999998</v>
      </c>
      <c r="AJ14" s="26">
        <v>68189.840429999997</v>
      </c>
      <c r="AK14" s="26">
        <v>76157.330729999987</v>
      </c>
      <c r="AL14" s="26">
        <v>65853.329110000035</v>
      </c>
      <c r="AM14" s="26">
        <v>110106.39376000008</v>
      </c>
      <c r="AN14" s="26">
        <v>60364.304670000012</v>
      </c>
      <c r="AO14" s="70">
        <v>62818.722939999971</v>
      </c>
      <c r="AP14" s="69">
        <v>100031.15239000005</v>
      </c>
      <c r="AQ14" s="26">
        <v>74342.647100000002</v>
      </c>
      <c r="AR14" s="26">
        <v>90277.666920000003</v>
      </c>
      <c r="AS14" s="26">
        <v>86942.25189999993</v>
      </c>
      <c r="AT14" s="26">
        <v>91036.823709999982</v>
      </c>
      <c r="AU14" s="26">
        <v>47937.598429999991</v>
      </c>
      <c r="AV14" s="26"/>
      <c r="AW14" s="26"/>
      <c r="AX14" s="26"/>
      <c r="AY14" s="26"/>
      <c r="AZ14" s="26"/>
      <c r="BA14" s="70"/>
    </row>
    <row r="15" spans="1:54" x14ac:dyDescent="0.25">
      <c r="A15" s="72" t="s">
        <v>228</v>
      </c>
      <c r="B15" s="26">
        <f t="shared" si="0"/>
        <v>574712.42684999981</v>
      </c>
      <c r="C15" s="26">
        <f t="shared" si="1"/>
        <v>434442.91758000001</v>
      </c>
      <c r="D15" s="26">
        <f t="shared" si="2"/>
        <v>493764.30765999999</v>
      </c>
      <c r="E15" s="70">
        <v>482679.40726000001</v>
      </c>
      <c r="F15" s="69">
        <v>22873.10787</v>
      </c>
      <c r="G15" s="26">
        <v>55570.716960000005</v>
      </c>
      <c r="H15" s="26">
        <v>48065.273760000004</v>
      </c>
      <c r="I15" s="26">
        <v>42376.904090000004</v>
      </c>
      <c r="J15" s="26">
        <v>119160.90785999998</v>
      </c>
      <c r="K15" s="26">
        <v>63931.208810000004</v>
      </c>
      <c r="L15" s="26">
        <v>49079.572759999995</v>
      </c>
      <c r="M15" s="26">
        <v>55634.192219999983</v>
      </c>
      <c r="N15" s="26">
        <v>50906.755350000007</v>
      </c>
      <c r="O15" s="26">
        <v>39213.212660000005</v>
      </c>
      <c r="P15" s="26">
        <v>19502.496389999997</v>
      </c>
      <c r="Q15" s="70">
        <v>8398.0781199999983</v>
      </c>
      <c r="R15" s="69">
        <v>31601.872969999997</v>
      </c>
      <c r="S15" s="26">
        <v>31782.738010000001</v>
      </c>
      <c r="T15" s="26">
        <v>67728.929170000003</v>
      </c>
      <c r="U15" s="26">
        <v>14783.625480000001</v>
      </c>
      <c r="V15" s="26">
        <v>52043.544570000005</v>
      </c>
      <c r="W15" s="26">
        <v>11048.427840000002</v>
      </c>
      <c r="X15" s="26">
        <v>18805.408829999997</v>
      </c>
      <c r="Y15" s="26">
        <v>21401.325410000001</v>
      </c>
      <c r="Z15" s="26">
        <v>104652.87046000001</v>
      </c>
      <c r="AA15" s="26">
        <v>26752.596080000003</v>
      </c>
      <c r="AB15" s="26">
        <v>15388.96897</v>
      </c>
      <c r="AC15" s="70">
        <v>38452.609790000002</v>
      </c>
      <c r="AD15" s="69">
        <v>24406.273359999999</v>
      </c>
      <c r="AE15" s="26">
        <v>15285.637269999997</v>
      </c>
      <c r="AF15" s="26">
        <v>36862.231350000002</v>
      </c>
      <c r="AG15" s="26">
        <v>87521.786509999991</v>
      </c>
      <c r="AH15" s="26">
        <v>41576.121739999995</v>
      </c>
      <c r="AI15" s="26">
        <v>28285.521849999997</v>
      </c>
      <c r="AJ15" s="26">
        <v>16989.591</v>
      </c>
      <c r="AK15" s="26">
        <v>32541.734640000002</v>
      </c>
      <c r="AL15" s="26">
        <v>81009.364939999999</v>
      </c>
      <c r="AM15" s="26">
        <v>42505.378850000008</v>
      </c>
      <c r="AN15" s="26">
        <v>42197.687509999996</v>
      </c>
      <c r="AO15" s="70">
        <v>44582.978640000001</v>
      </c>
      <c r="AP15" s="69">
        <v>43277.375659999998</v>
      </c>
      <c r="AQ15" s="26">
        <v>69233.998810000005</v>
      </c>
      <c r="AR15" s="26">
        <v>67870.021730000022</v>
      </c>
      <c r="AS15" s="26">
        <v>111868.11458999998</v>
      </c>
      <c r="AT15" s="26">
        <v>147229.42891000002</v>
      </c>
      <c r="AU15" s="26">
        <v>43200.467560000005</v>
      </c>
      <c r="AV15" s="26"/>
      <c r="AW15" s="26"/>
      <c r="AX15" s="26"/>
      <c r="AY15" s="26"/>
      <c r="AZ15" s="26"/>
      <c r="BA15" s="70"/>
      <c r="BB15" s="10"/>
    </row>
    <row r="16" spans="1:54" x14ac:dyDescent="0.25">
      <c r="A16" s="72" t="s">
        <v>229</v>
      </c>
      <c r="B16" s="26">
        <f t="shared" si="0"/>
        <v>731317.46642000007</v>
      </c>
      <c r="C16" s="26">
        <f t="shared" si="1"/>
        <v>820707.25486999983</v>
      </c>
      <c r="D16" s="26">
        <f t="shared" si="2"/>
        <v>774266.26416999998</v>
      </c>
      <c r="E16" s="70">
        <v>408527.49944999994</v>
      </c>
      <c r="F16" s="69">
        <v>27960.701060000003</v>
      </c>
      <c r="G16" s="26">
        <v>24170.707469999994</v>
      </c>
      <c r="H16" s="26">
        <v>32385.398809999999</v>
      </c>
      <c r="I16" s="26">
        <v>22050.459919999994</v>
      </c>
      <c r="J16" s="26">
        <v>49933.339950000001</v>
      </c>
      <c r="K16" s="26">
        <v>21580.523119999998</v>
      </c>
      <c r="L16" s="26">
        <v>84444.532640000005</v>
      </c>
      <c r="M16" s="26">
        <v>91400.480910000042</v>
      </c>
      <c r="N16" s="26">
        <v>47086.039879999975</v>
      </c>
      <c r="O16" s="26">
        <v>131626.95831000005</v>
      </c>
      <c r="P16" s="26">
        <v>134450.42862999995</v>
      </c>
      <c r="Q16" s="70">
        <v>64227.895720000022</v>
      </c>
      <c r="R16" s="69">
        <v>63417.689730000006</v>
      </c>
      <c r="S16" s="26">
        <v>50348.92624999999</v>
      </c>
      <c r="T16" s="26">
        <v>35964.230310000006</v>
      </c>
      <c r="U16" s="26">
        <v>39560.874849999993</v>
      </c>
      <c r="V16" s="26">
        <v>54189.436049999997</v>
      </c>
      <c r="W16" s="26">
        <v>48092.166739999986</v>
      </c>
      <c r="X16" s="26">
        <v>76621.110719999982</v>
      </c>
      <c r="Y16" s="26">
        <v>86140.64046000001</v>
      </c>
      <c r="Z16" s="26">
        <v>80918.320289999945</v>
      </c>
      <c r="AA16" s="26">
        <v>93566.722509999934</v>
      </c>
      <c r="AB16" s="26">
        <v>102420.89684</v>
      </c>
      <c r="AC16" s="70">
        <v>89466.240120000017</v>
      </c>
      <c r="AD16" s="69">
        <v>49269.980840000018</v>
      </c>
      <c r="AE16" s="26">
        <v>58268.235209999992</v>
      </c>
      <c r="AF16" s="26">
        <v>47393.936359999978</v>
      </c>
      <c r="AG16" s="26">
        <v>39266.905479999987</v>
      </c>
      <c r="AH16" s="26">
        <v>56999.153480000008</v>
      </c>
      <c r="AI16" s="26">
        <v>61978.300680000015</v>
      </c>
      <c r="AJ16" s="26">
        <v>88553.095410000024</v>
      </c>
      <c r="AK16" s="26">
        <v>86008.749430000069</v>
      </c>
      <c r="AL16" s="26">
        <v>111590.95903999997</v>
      </c>
      <c r="AM16" s="26">
        <v>69180.596009999994</v>
      </c>
      <c r="AN16" s="26">
        <v>56950.387949999968</v>
      </c>
      <c r="AO16" s="70">
        <v>48805.964279999964</v>
      </c>
      <c r="AP16" s="69">
        <v>45893.269519999987</v>
      </c>
      <c r="AQ16" s="26">
        <v>41789.048739999991</v>
      </c>
      <c r="AR16" s="26">
        <v>40212.616770000001</v>
      </c>
      <c r="AS16" s="26">
        <v>64991.016660000001</v>
      </c>
      <c r="AT16" s="26">
        <v>89710.618770000001</v>
      </c>
      <c r="AU16" s="26">
        <v>125930.92898999994</v>
      </c>
      <c r="AV16" s="26"/>
      <c r="AW16" s="26"/>
      <c r="AX16" s="26"/>
      <c r="AY16" s="26"/>
      <c r="AZ16" s="26"/>
      <c r="BA16" s="70"/>
    </row>
    <row r="17" spans="1:54" x14ac:dyDescent="0.25">
      <c r="A17" s="72" t="s">
        <v>230</v>
      </c>
      <c r="B17" s="26">
        <f t="shared" si="0"/>
        <v>152753.92689</v>
      </c>
      <c r="C17" s="26">
        <f t="shared" si="1"/>
        <v>280290.64671</v>
      </c>
      <c r="D17" s="26">
        <f t="shared" si="2"/>
        <v>353801.14319999999</v>
      </c>
      <c r="E17" s="70">
        <v>164926.00549000001</v>
      </c>
      <c r="F17" s="69">
        <v>3698.4552100000001</v>
      </c>
      <c r="G17" s="26">
        <v>0</v>
      </c>
      <c r="H17" s="26">
        <v>11475.81407</v>
      </c>
      <c r="I17" s="26">
        <v>15244.70552</v>
      </c>
      <c r="J17" s="26">
        <v>23070.370189999998</v>
      </c>
      <c r="K17" s="26">
        <v>19035.363289999998</v>
      </c>
      <c r="L17" s="26">
        <v>11938.15314</v>
      </c>
      <c r="M17" s="26">
        <v>17026.314989999999</v>
      </c>
      <c r="N17" s="26">
        <v>13346.20874</v>
      </c>
      <c r="O17" s="26">
        <v>11266.284320000001</v>
      </c>
      <c r="P17" s="26">
        <v>11026.133309999999</v>
      </c>
      <c r="Q17" s="70">
        <v>15626.124109999999</v>
      </c>
      <c r="R17" s="69">
        <v>15583.770769999999</v>
      </c>
      <c r="S17" s="26">
        <v>13350.588469999999</v>
      </c>
      <c r="T17" s="26">
        <v>12907.472899999999</v>
      </c>
      <c r="U17" s="26">
        <v>15882.139859999999</v>
      </c>
      <c r="V17" s="26">
        <v>19054.222880000001</v>
      </c>
      <c r="W17" s="26">
        <v>31197.694339999998</v>
      </c>
      <c r="X17" s="26">
        <v>24830.213600000003</v>
      </c>
      <c r="Y17" s="26">
        <v>21564.531899999998</v>
      </c>
      <c r="Z17" s="26">
        <v>35333.38336</v>
      </c>
      <c r="AA17" s="26">
        <v>30011.168049999997</v>
      </c>
      <c r="AB17" s="26">
        <v>30273.960480000002</v>
      </c>
      <c r="AC17" s="70">
        <v>30301.500099999997</v>
      </c>
      <c r="AD17" s="69">
        <v>12874.44601</v>
      </c>
      <c r="AE17" s="26">
        <v>30790.228719999999</v>
      </c>
      <c r="AF17" s="26">
        <v>21179.167420000002</v>
      </c>
      <c r="AG17" s="26">
        <v>26838.788170000003</v>
      </c>
      <c r="AH17" s="26">
        <v>29512.282779999998</v>
      </c>
      <c r="AI17" s="26">
        <v>25203.471089999999</v>
      </c>
      <c r="AJ17" s="26">
        <v>29816.64745</v>
      </c>
      <c r="AK17" s="26">
        <v>32741.854259999996</v>
      </c>
      <c r="AL17" s="26">
        <v>43111.256809999999</v>
      </c>
      <c r="AM17" s="26">
        <v>38503.915129999994</v>
      </c>
      <c r="AN17" s="26">
        <v>31613.684969999998</v>
      </c>
      <c r="AO17" s="70">
        <v>31615.400389999999</v>
      </c>
      <c r="AP17" s="69">
        <v>31954.45566</v>
      </c>
      <c r="AQ17" s="26">
        <v>26618.528880000002</v>
      </c>
      <c r="AR17" s="26">
        <v>27903.14903</v>
      </c>
      <c r="AS17" s="26">
        <v>26884.713390000001</v>
      </c>
      <c r="AT17" s="26">
        <v>25757.30557</v>
      </c>
      <c r="AU17" s="26">
        <v>25807.85296</v>
      </c>
      <c r="AV17" s="26"/>
      <c r="AW17" s="26"/>
      <c r="AX17" s="26"/>
      <c r="AY17" s="26"/>
      <c r="AZ17" s="26"/>
      <c r="BA17" s="70"/>
      <c r="BB17" s="10"/>
    </row>
    <row r="18" spans="1:54" x14ac:dyDescent="0.25">
      <c r="A18" s="74" t="s">
        <v>245</v>
      </c>
      <c r="B18" s="26">
        <f t="shared" si="0"/>
        <v>528733.17481000582</v>
      </c>
      <c r="C18" s="26">
        <f t="shared" si="1"/>
        <v>1088838.9322700035</v>
      </c>
      <c r="D18" s="26">
        <f>SUM(AD18:AO18)</f>
        <v>2263247.6027400112</v>
      </c>
      <c r="E18" s="26">
        <f>SUM(AE18:AP18)</f>
        <v>2156630.5096215694</v>
      </c>
      <c r="F18" s="69">
        <v>33480.77392999921</v>
      </c>
      <c r="G18" s="26">
        <v>74073.959530001041</v>
      </c>
      <c r="H18" s="26">
        <v>45033.205230003223</v>
      </c>
      <c r="I18" s="26">
        <v>45601.26077000238</v>
      </c>
      <c r="J18" s="26">
        <v>78867.387089998927</v>
      </c>
      <c r="K18" s="26">
        <v>15645.558510001283</v>
      </c>
      <c r="L18" s="26">
        <v>41135.424189998768</v>
      </c>
      <c r="M18" s="26">
        <v>23785.61420999933</v>
      </c>
      <c r="N18" s="26">
        <v>28029.610830001533</v>
      </c>
      <c r="O18" s="26">
        <v>44830.51933999965</v>
      </c>
      <c r="P18" s="26">
        <v>50194.891040001065</v>
      </c>
      <c r="Q18" s="70">
        <v>48054.970139999408</v>
      </c>
      <c r="R18" s="69">
        <v>72062.976810001768</v>
      </c>
      <c r="S18" s="26">
        <v>85854.08786999993</v>
      </c>
      <c r="T18" s="26">
        <v>53360.306390004698</v>
      </c>
      <c r="U18" s="26">
        <v>122926.21988000162</v>
      </c>
      <c r="V18" s="26">
        <v>123352.27261999808</v>
      </c>
      <c r="W18" s="26">
        <v>83594.807620001957</v>
      </c>
      <c r="X18" s="26">
        <v>117668.95207000058</v>
      </c>
      <c r="Y18" s="26">
        <v>72501.269190000836</v>
      </c>
      <c r="Z18" s="26">
        <v>114524.64778999565</v>
      </c>
      <c r="AA18" s="26">
        <v>63726.96729000099</v>
      </c>
      <c r="AB18" s="26">
        <v>72052.573230000213</v>
      </c>
      <c r="AC18" s="70">
        <v>107213.85150999716</v>
      </c>
      <c r="AD18" s="69">
        <v>111467.26102000196</v>
      </c>
      <c r="AE18" s="26">
        <v>69734.158399997279</v>
      </c>
      <c r="AF18" s="26">
        <v>141276.68710999982</v>
      </c>
      <c r="AG18" s="26">
        <v>129243.4692500052</v>
      </c>
      <c r="AH18" s="26">
        <v>253796.91360000195</v>
      </c>
      <c r="AI18" s="26">
        <v>195527.91862000152</v>
      </c>
      <c r="AJ18" s="26">
        <v>104404.85358999949</v>
      </c>
      <c r="AK18" s="26">
        <v>108920.41502000112</v>
      </c>
      <c r="AL18" s="26">
        <v>212323.35597999953</v>
      </c>
      <c r="AM18" s="26">
        <v>230562.93014000077</v>
      </c>
      <c r="AN18" s="26">
        <v>504996.53521000082</v>
      </c>
      <c r="AO18" s="70">
        <v>200993.10480000172</v>
      </c>
      <c r="AP18" s="69">
        <v>4850.1679015599993</v>
      </c>
      <c r="AQ18" s="26">
        <v>5510.060060120004</v>
      </c>
      <c r="AR18" s="26">
        <v>4782.0876213299989</v>
      </c>
      <c r="AS18" s="26">
        <v>5359.5406172199991</v>
      </c>
      <c r="AT18" s="26">
        <v>5608.4368923199991</v>
      </c>
      <c r="AU18" s="26">
        <v>6264.1502161400012</v>
      </c>
      <c r="AV18" s="26"/>
      <c r="AW18" s="26"/>
      <c r="AX18" s="26"/>
      <c r="AY18" s="26"/>
      <c r="AZ18" s="26"/>
      <c r="BA18" s="70"/>
      <c r="BB18" s="10"/>
    </row>
    <row r="19" spans="1:54" ht="16.5" thickBot="1" x14ac:dyDescent="0.3">
      <c r="A19" s="73" t="s">
        <v>49</v>
      </c>
      <c r="B19" s="71">
        <f>SUM(B6:B18)</f>
        <v>38539971.787420012</v>
      </c>
      <c r="C19" s="71">
        <f>SUM(C6:C18)</f>
        <v>35850444.09736</v>
      </c>
      <c r="D19" s="71">
        <f t="shared" ref="D19:BA19" si="3">SUM(D6:D18)</f>
        <v>52189805.383717015</v>
      </c>
      <c r="E19" s="71">
        <f t="shared" si="3"/>
        <v>32699430.72212157</v>
      </c>
      <c r="F19" s="71">
        <f t="shared" ref="F19:Q19" si="4">SUM(F6:F18)</f>
        <v>3187191.0062499996</v>
      </c>
      <c r="G19" s="71">
        <f t="shared" si="4"/>
        <v>2228504.939350001</v>
      </c>
      <c r="H19" s="71">
        <f t="shared" si="4"/>
        <v>5005272.1061300039</v>
      </c>
      <c r="I19" s="71">
        <f t="shared" si="4"/>
        <v>2922203.0661400016</v>
      </c>
      <c r="J19" s="71">
        <f t="shared" si="4"/>
        <v>3218996.5999699989</v>
      </c>
      <c r="K19" s="71">
        <f t="shared" si="4"/>
        <v>3335322.0251000011</v>
      </c>
      <c r="L19" s="71">
        <f t="shared" si="4"/>
        <v>3209806.2657199991</v>
      </c>
      <c r="M19" s="71">
        <f t="shared" si="4"/>
        <v>2953151.7989499993</v>
      </c>
      <c r="N19" s="71">
        <f t="shared" si="4"/>
        <v>4266847.1370400013</v>
      </c>
      <c r="O19" s="71">
        <f t="shared" si="4"/>
        <v>2464625.4621600006</v>
      </c>
      <c r="P19" s="71">
        <f t="shared" si="4"/>
        <v>3487901.536460001</v>
      </c>
      <c r="Q19" s="71">
        <f t="shared" si="4"/>
        <v>2260149.8441499998</v>
      </c>
      <c r="R19" s="71">
        <f t="shared" si="3"/>
        <v>3140567.2163200015</v>
      </c>
      <c r="S19" s="71">
        <f t="shared" si="3"/>
        <v>2406791.51773</v>
      </c>
      <c r="T19" s="71">
        <f t="shared" si="3"/>
        <v>3552200.7132200045</v>
      </c>
      <c r="U19" s="71">
        <f t="shared" si="3"/>
        <v>2950279.8838300016</v>
      </c>
      <c r="V19" s="71">
        <f t="shared" si="3"/>
        <v>3253283.9993499978</v>
      </c>
      <c r="W19" s="71">
        <f t="shared" si="3"/>
        <v>2446180.8238000018</v>
      </c>
      <c r="X19" s="71">
        <f t="shared" si="3"/>
        <v>2527133.69043</v>
      </c>
      <c r="Y19" s="71">
        <f t="shared" si="3"/>
        <v>3829167.7632900001</v>
      </c>
      <c r="Z19" s="71">
        <f t="shared" si="3"/>
        <v>3002328.9748099959</v>
      </c>
      <c r="AA19" s="71">
        <f t="shared" si="3"/>
        <v>2626559.2235300005</v>
      </c>
      <c r="AB19" s="71">
        <f t="shared" si="3"/>
        <v>3001377.5713400003</v>
      </c>
      <c r="AC19" s="71">
        <f t="shared" si="3"/>
        <v>3114572.7197099971</v>
      </c>
      <c r="AD19" s="71">
        <f t="shared" si="3"/>
        <v>4829854.5486200014</v>
      </c>
      <c r="AE19" s="71">
        <f t="shared" si="3"/>
        <v>3922886.8376999977</v>
      </c>
      <c r="AF19" s="71">
        <f t="shared" si="3"/>
        <v>3490674.1090699998</v>
      </c>
      <c r="AG19" s="71">
        <f t="shared" si="3"/>
        <v>3976254.0036900048</v>
      </c>
      <c r="AH19" s="71">
        <f t="shared" si="3"/>
        <v>3840891.6954100011</v>
      </c>
      <c r="AI19" s="71">
        <f t="shared" si="3"/>
        <v>3393509.9098900007</v>
      </c>
      <c r="AJ19" s="71">
        <f t="shared" si="3"/>
        <v>4720408.2718199985</v>
      </c>
      <c r="AK19" s="71">
        <f t="shared" si="3"/>
        <v>4969397.3376400005</v>
      </c>
      <c r="AL19" s="71">
        <f t="shared" si="3"/>
        <v>4793789.6633400004</v>
      </c>
      <c r="AM19" s="71">
        <f t="shared" si="3"/>
        <v>4769242.6644700002</v>
      </c>
      <c r="AN19" s="71">
        <f t="shared" si="3"/>
        <v>4335559.8906800002</v>
      </c>
      <c r="AO19" s="71">
        <f t="shared" si="3"/>
        <v>5147336.4513870012</v>
      </c>
      <c r="AP19" s="71">
        <f>SUM(AP6:AP18)</f>
        <v>4742773.521301561</v>
      </c>
      <c r="AQ19" s="71">
        <f t="shared" si="3"/>
        <v>5308838.6454601185</v>
      </c>
      <c r="AR19" s="71">
        <f t="shared" si="3"/>
        <v>4514230.3401813302</v>
      </c>
      <c r="AS19" s="71">
        <f t="shared" si="3"/>
        <v>5168899.8305872204</v>
      </c>
      <c r="AT19" s="71">
        <f t="shared" si="3"/>
        <v>5402132.3398223203</v>
      </c>
      <c r="AU19" s="71">
        <f t="shared" si="3"/>
        <v>5986076.0880761398</v>
      </c>
      <c r="AV19" s="71">
        <f t="shared" si="3"/>
        <v>0</v>
      </c>
      <c r="AW19" s="71">
        <f t="shared" si="3"/>
        <v>0</v>
      </c>
      <c r="AX19" s="71">
        <f t="shared" si="3"/>
        <v>0</v>
      </c>
      <c r="AY19" s="71">
        <f t="shared" si="3"/>
        <v>0</v>
      </c>
      <c r="AZ19" s="71">
        <f t="shared" si="3"/>
        <v>0</v>
      </c>
      <c r="BA19" s="71">
        <f t="shared" si="3"/>
        <v>0</v>
      </c>
    </row>
    <row r="20" spans="1:54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</row>
    <row r="21" spans="1:54" x14ac:dyDescent="0.25">
      <c r="A21" s="63" t="s">
        <v>149</v>
      </c>
      <c r="B21" s="56"/>
      <c r="C21" s="56"/>
      <c r="D21" s="56"/>
      <c r="E21" s="56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</row>
    <row r="22" spans="1:54" x14ac:dyDescent="0.25">
      <c r="A22" s="63" t="s">
        <v>150</v>
      </c>
      <c r="B22" s="56"/>
      <c r="C22" s="56"/>
      <c r="D22" s="56"/>
      <c r="E22" s="56"/>
    </row>
    <row r="23" spans="1:54" x14ac:dyDescent="0.25">
      <c r="A23" s="63" t="s">
        <v>118</v>
      </c>
      <c r="B23" s="29"/>
      <c r="C23" s="29"/>
      <c r="D23" s="29"/>
      <c r="E23" s="29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AQ23" s="29"/>
    </row>
    <row r="24" spans="1:54" x14ac:dyDescent="0.25">
      <c r="A24" s="63" t="s">
        <v>119</v>
      </c>
      <c r="B24" s="29"/>
      <c r="C24" s="29"/>
      <c r="D24" s="29"/>
      <c r="E24" s="29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Q24" s="29"/>
    </row>
    <row r="25" spans="1:54" x14ac:dyDescent="0.25">
      <c r="A25" s="63" t="s">
        <v>120</v>
      </c>
      <c r="B25" s="29"/>
      <c r="C25" s="29"/>
      <c r="D25" s="29"/>
      <c r="E25" s="29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Q25" s="29"/>
    </row>
    <row r="26" spans="1:54" x14ac:dyDescent="0.25">
      <c r="B26" s="29"/>
      <c r="C26" s="29"/>
      <c r="D26" s="29"/>
      <c r="E26" s="29"/>
      <c r="AQ26" s="29"/>
    </row>
    <row r="27" spans="1:54" x14ac:dyDescent="0.25">
      <c r="B27" s="56"/>
      <c r="C27" s="56"/>
      <c r="D27" s="56"/>
      <c r="E27" s="56"/>
      <c r="AQ27" s="29"/>
    </row>
    <row r="28" spans="1:54" x14ac:dyDescent="0.25">
      <c r="B28" s="56"/>
      <c r="C28" s="56"/>
      <c r="D28" s="56"/>
      <c r="E28" s="56"/>
      <c r="AQ28" s="29"/>
    </row>
    <row r="29" spans="1:54" x14ac:dyDescent="0.25">
      <c r="B29" s="56"/>
      <c r="C29" s="56"/>
      <c r="D29" s="56"/>
      <c r="E29" s="56"/>
      <c r="AQ29" s="29"/>
    </row>
    <row r="30" spans="1:54" x14ac:dyDescent="0.25">
      <c r="B30" s="56"/>
      <c r="C30" s="56"/>
      <c r="D30" s="56"/>
      <c r="E30" s="56"/>
      <c r="AQ30" s="29"/>
    </row>
    <row r="31" spans="1:54" x14ac:dyDescent="0.25">
      <c r="B31" s="56"/>
      <c r="C31" s="56"/>
      <c r="D31" s="56"/>
      <c r="E31" s="56"/>
      <c r="AQ31" s="29"/>
    </row>
    <row r="32" spans="1:54" x14ac:dyDescent="0.25">
      <c r="B32" s="56"/>
      <c r="C32" s="56"/>
      <c r="D32" s="56"/>
      <c r="E32" s="56"/>
      <c r="AQ32" s="29"/>
    </row>
    <row r="33" spans="2:43" x14ac:dyDescent="0.25">
      <c r="B33" s="56"/>
      <c r="C33" s="56"/>
      <c r="D33" s="56"/>
      <c r="E33" s="56"/>
      <c r="AQ33" s="29"/>
    </row>
    <row r="34" spans="2:43" x14ac:dyDescent="0.25">
      <c r="B34" s="56"/>
      <c r="C34" s="56"/>
      <c r="D34" s="56"/>
      <c r="E34" s="56"/>
    </row>
    <row r="35" spans="2:43" x14ac:dyDescent="0.25">
      <c r="B35" s="56"/>
      <c r="C35" s="56"/>
      <c r="D35" s="56"/>
      <c r="E35" s="56"/>
    </row>
    <row r="36" spans="2:43" x14ac:dyDescent="0.25">
      <c r="B36" s="56"/>
      <c r="C36" s="56"/>
      <c r="D36" s="56"/>
      <c r="E36" s="56"/>
    </row>
    <row r="37" spans="2:43" x14ac:dyDescent="0.25">
      <c r="B37" s="56"/>
      <c r="C37" s="56"/>
      <c r="D37" s="56"/>
      <c r="E37" s="56"/>
    </row>
    <row r="38" spans="2:43" x14ac:dyDescent="0.25">
      <c r="B38" s="56"/>
      <c r="C38" s="56"/>
      <c r="D38" s="56"/>
      <c r="E38" s="56"/>
    </row>
    <row r="39" spans="2:43" x14ac:dyDescent="0.25">
      <c r="B39" s="56"/>
      <c r="C39" s="56"/>
      <c r="D39" s="56"/>
      <c r="E39" s="56"/>
    </row>
    <row r="40" spans="2:43" x14ac:dyDescent="0.25">
      <c r="B40" s="56"/>
      <c r="C40" s="56"/>
      <c r="D40" s="56"/>
      <c r="E40" s="56"/>
    </row>
    <row r="41" spans="2:43" x14ac:dyDescent="0.25">
      <c r="B41" s="56"/>
      <c r="C41" s="56"/>
      <c r="D41" s="56"/>
      <c r="E41" s="56"/>
    </row>
    <row r="42" spans="2:43" x14ac:dyDescent="0.25">
      <c r="B42" s="56"/>
      <c r="C42" s="56"/>
      <c r="D42" s="56"/>
      <c r="E42" s="56"/>
    </row>
    <row r="43" spans="2:43" x14ac:dyDescent="0.25">
      <c r="B43" s="56"/>
      <c r="C43" s="56"/>
      <c r="D43" s="56"/>
      <c r="E43" s="56"/>
    </row>
    <row r="44" spans="2:43" x14ac:dyDescent="0.25">
      <c r="B44" s="56"/>
      <c r="C44" s="56"/>
      <c r="D44" s="56"/>
      <c r="E44" s="56"/>
    </row>
    <row r="45" spans="2:43" x14ac:dyDescent="0.25">
      <c r="B45" s="56"/>
      <c r="C45" s="56"/>
      <c r="D45" s="56"/>
      <c r="E45" s="56"/>
    </row>
    <row r="46" spans="2:43" x14ac:dyDescent="0.25">
      <c r="B46" s="56"/>
      <c r="C46" s="56"/>
      <c r="D46" s="56"/>
      <c r="E46" s="56"/>
    </row>
    <row r="47" spans="2:43" x14ac:dyDescent="0.25">
      <c r="B47" s="56"/>
      <c r="C47" s="56"/>
      <c r="D47" s="56"/>
      <c r="E47" s="56"/>
    </row>
    <row r="48" spans="2:43" x14ac:dyDescent="0.25">
      <c r="B48" s="56"/>
      <c r="C48" s="56"/>
      <c r="D48" s="56"/>
      <c r="E48" s="56"/>
    </row>
    <row r="49" spans="2:5" x14ac:dyDescent="0.25">
      <c r="B49" s="56"/>
      <c r="C49" s="56"/>
      <c r="D49" s="56"/>
      <c r="E49" s="56"/>
    </row>
    <row r="50" spans="2:5" x14ac:dyDescent="0.25">
      <c r="B50" s="56"/>
      <c r="C50" s="56"/>
      <c r="D50" s="56"/>
      <c r="E50" s="56"/>
    </row>
    <row r="51" spans="2:5" x14ac:dyDescent="0.25">
      <c r="B51" s="56"/>
      <c r="C51" s="56"/>
      <c r="D51" s="56"/>
      <c r="E51" s="56"/>
    </row>
    <row r="52" spans="2:5" x14ac:dyDescent="0.25">
      <c r="B52" s="56"/>
      <c r="C52" s="56"/>
      <c r="D52" s="56"/>
      <c r="E52" s="56"/>
    </row>
    <row r="53" spans="2:5" x14ac:dyDescent="0.25">
      <c r="B53" s="56"/>
      <c r="C53" s="56"/>
      <c r="D53" s="56"/>
      <c r="E53" s="56"/>
    </row>
    <row r="54" spans="2:5" x14ac:dyDescent="0.25">
      <c r="B54" s="56"/>
      <c r="C54" s="56"/>
      <c r="D54" s="56"/>
      <c r="E54" s="56"/>
    </row>
    <row r="55" spans="2:5" x14ac:dyDescent="0.25">
      <c r="B55" s="56"/>
      <c r="C55" s="56"/>
      <c r="D55" s="56"/>
      <c r="E55" s="56"/>
    </row>
    <row r="56" spans="2:5" x14ac:dyDescent="0.25">
      <c r="B56" s="56"/>
      <c r="C56" s="56"/>
      <c r="D56" s="56"/>
      <c r="E56" s="56"/>
    </row>
    <row r="57" spans="2:5" x14ac:dyDescent="0.25">
      <c r="B57" s="56"/>
      <c r="C57" s="56"/>
      <c r="D57" s="56"/>
      <c r="E57" s="56"/>
    </row>
    <row r="58" spans="2:5" x14ac:dyDescent="0.25">
      <c r="B58" s="56"/>
      <c r="C58" s="56"/>
      <c r="D58" s="56"/>
      <c r="E58" s="56"/>
    </row>
    <row r="59" spans="2:5" x14ac:dyDescent="0.25">
      <c r="B59" s="56"/>
      <c r="C59" s="56"/>
      <c r="D59" s="56"/>
      <c r="E59" s="56"/>
    </row>
    <row r="60" spans="2:5" x14ac:dyDescent="0.25">
      <c r="B60" s="56"/>
      <c r="C60" s="56"/>
      <c r="D60" s="56"/>
      <c r="E60" s="56"/>
    </row>
    <row r="61" spans="2:5" x14ac:dyDescent="0.25">
      <c r="B61" s="56"/>
      <c r="C61" s="56"/>
      <c r="D61" s="56"/>
      <c r="E61" s="56"/>
    </row>
    <row r="62" spans="2:5" x14ac:dyDescent="0.25">
      <c r="B62" s="56"/>
      <c r="C62" s="56"/>
      <c r="D62" s="56"/>
      <c r="E62" s="56"/>
    </row>
    <row r="63" spans="2:5" x14ac:dyDescent="0.25">
      <c r="B63" s="56"/>
      <c r="C63" s="56"/>
      <c r="D63" s="56"/>
      <c r="E63" s="56"/>
    </row>
    <row r="64" spans="2:5" x14ac:dyDescent="0.25">
      <c r="B64" s="56"/>
      <c r="C64" s="56"/>
      <c r="D64" s="56"/>
      <c r="E64" s="56"/>
    </row>
    <row r="65" spans="2:5" x14ac:dyDescent="0.25">
      <c r="B65" s="56"/>
      <c r="C65" s="56"/>
      <c r="D65" s="56"/>
      <c r="E65" s="56"/>
    </row>
    <row r="66" spans="2:5" x14ac:dyDescent="0.25">
      <c r="B66" s="56"/>
      <c r="C66" s="56"/>
      <c r="D66" s="56"/>
      <c r="E66" s="56"/>
    </row>
    <row r="67" spans="2:5" x14ac:dyDescent="0.25">
      <c r="B67" s="56"/>
      <c r="C67" s="56"/>
      <c r="D67" s="56"/>
      <c r="E67" s="56"/>
    </row>
    <row r="68" spans="2:5" x14ac:dyDescent="0.25">
      <c r="B68" s="56"/>
      <c r="C68" s="56"/>
      <c r="D68" s="56"/>
      <c r="E68" s="56"/>
    </row>
    <row r="69" spans="2:5" x14ac:dyDescent="0.25">
      <c r="B69" s="56"/>
      <c r="C69" s="56"/>
      <c r="D69" s="56"/>
      <c r="E69" s="56"/>
    </row>
    <row r="70" spans="2:5" x14ac:dyDescent="0.25">
      <c r="B70" s="56"/>
      <c r="C70" s="56"/>
      <c r="D70" s="56"/>
      <c r="E70" s="56"/>
    </row>
  </sheetData>
  <mergeCells count="9">
    <mergeCell ref="A1:A4"/>
    <mergeCell ref="R4:AC4"/>
    <mergeCell ref="AD4:AO4"/>
    <mergeCell ref="F4:Q4"/>
    <mergeCell ref="B1:BA1"/>
    <mergeCell ref="B2:BA2"/>
    <mergeCell ref="F3:BA3"/>
    <mergeCell ref="AP4:BA4"/>
    <mergeCell ref="B3:E4"/>
  </mergeCells>
  <phoneticPr fontId="3" type="noConversion"/>
  <pageMargins left="0.7" right="0.7" top="0.75" bottom="0.75" header="0.3" footer="0.3"/>
  <ignoredErrors>
    <ignoredError sqref="C6:C17 D6:D17 C18:E18 B6:B18" formulaRange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BF99-957A-48A4-AE4B-4E85F177602B}">
  <sheetPr>
    <tabColor rgb="FF7030A0"/>
  </sheetPr>
  <dimension ref="A1:BB36"/>
  <sheetViews>
    <sheetView zoomScale="90" zoomScaleNormal="90" workbookViewId="0">
      <pane ySplit="5" topLeftCell="A6" activePane="bottomLeft" state="frozen"/>
      <selection pane="bottomLeft" activeCell="A41" sqref="A41"/>
    </sheetView>
  </sheetViews>
  <sheetFormatPr defaultRowHeight="15.75" x14ac:dyDescent="0.25"/>
  <cols>
    <col min="1" max="1" width="49.7109375" style="48" customWidth="1"/>
    <col min="2" max="4" width="13.85546875" style="27" customWidth="1"/>
    <col min="5" max="5" width="14.5703125" style="27" bestFit="1" customWidth="1"/>
    <col min="6" max="18" width="13.140625" style="27" bestFit="1" customWidth="1"/>
    <col min="19" max="19" width="14" style="27" bestFit="1" customWidth="1"/>
    <col min="20" max="29" width="13.140625" style="27" bestFit="1" customWidth="1"/>
    <col min="30" max="41" width="13.140625" style="27" customWidth="1"/>
    <col min="42" max="47" width="16.5703125" style="27" bestFit="1" customWidth="1"/>
    <col min="48" max="53" width="14" style="27" bestFit="1" customWidth="1"/>
    <col min="54" max="54" width="9.140625" style="27"/>
  </cols>
  <sheetData>
    <row r="1" spans="1:54" s="91" customFormat="1" ht="17.25" x14ac:dyDescent="0.3">
      <c r="A1" s="152" t="s">
        <v>133</v>
      </c>
      <c r="B1" s="158" t="s">
        <v>267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60"/>
      <c r="BB1" s="90"/>
    </row>
    <row r="2" spans="1:54" s="91" customFormat="1" ht="18" thickBot="1" x14ac:dyDescent="0.35">
      <c r="A2" s="153"/>
      <c r="B2" s="161" t="s">
        <v>212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3"/>
      <c r="BB2" s="90"/>
    </row>
    <row r="3" spans="1:54" s="91" customFormat="1" ht="18" thickBot="1" x14ac:dyDescent="0.35">
      <c r="A3" s="153"/>
      <c r="B3" s="154" t="s">
        <v>266</v>
      </c>
      <c r="C3" s="154"/>
      <c r="D3" s="154"/>
      <c r="E3" s="155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4"/>
      <c r="AQ3" s="164"/>
      <c r="AR3" s="164"/>
      <c r="AS3" s="164"/>
      <c r="AT3" s="164"/>
      <c r="AU3" s="164"/>
      <c r="AV3" s="164"/>
      <c r="AW3" s="164"/>
      <c r="AX3" s="164"/>
      <c r="AY3" s="164"/>
      <c r="AZ3" s="164"/>
      <c r="BA3" s="165"/>
      <c r="BB3" s="90"/>
    </row>
    <row r="4" spans="1:54" s="91" customFormat="1" ht="17.25" x14ac:dyDescent="0.3">
      <c r="A4" s="103"/>
      <c r="B4" s="156"/>
      <c r="C4" s="156"/>
      <c r="D4" s="156"/>
      <c r="E4" s="157"/>
      <c r="F4" s="169">
        <v>2022</v>
      </c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8"/>
      <c r="R4" s="166">
        <v>2023</v>
      </c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8"/>
      <c r="AD4" s="166">
        <v>2024</v>
      </c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8"/>
      <c r="AP4" s="158" t="s">
        <v>217</v>
      </c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60"/>
      <c r="BB4" s="90"/>
    </row>
    <row r="5" spans="1:54" s="99" customFormat="1" ht="17.25" x14ac:dyDescent="0.25">
      <c r="A5" s="102" t="s">
        <v>135</v>
      </c>
      <c r="B5" s="100">
        <v>2022</v>
      </c>
      <c r="C5" s="92">
        <v>2023</v>
      </c>
      <c r="D5" s="92">
        <v>2024</v>
      </c>
      <c r="E5" s="94" t="s">
        <v>217</v>
      </c>
      <c r="F5" s="100" t="s">
        <v>136</v>
      </c>
      <c r="G5" s="92" t="s">
        <v>137</v>
      </c>
      <c r="H5" s="92" t="s">
        <v>138</v>
      </c>
      <c r="I5" s="92" t="s">
        <v>139</v>
      </c>
      <c r="J5" s="92" t="s">
        <v>16</v>
      </c>
      <c r="K5" s="92" t="s">
        <v>140</v>
      </c>
      <c r="L5" s="92" t="s">
        <v>141</v>
      </c>
      <c r="M5" s="92" t="s">
        <v>142</v>
      </c>
      <c r="N5" s="92" t="s">
        <v>143</v>
      </c>
      <c r="O5" s="92" t="s">
        <v>144</v>
      </c>
      <c r="P5" s="92" t="s">
        <v>145</v>
      </c>
      <c r="Q5" s="94" t="s">
        <v>146</v>
      </c>
      <c r="R5" s="93" t="s">
        <v>136</v>
      </c>
      <c r="S5" s="92" t="s">
        <v>137</v>
      </c>
      <c r="T5" s="92" t="s">
        <v>138</v>
      </c>
      <c r="U5" s="92" t="s">
        <v>139</v>
      </c>
      <c r="V5" s="92" t="s">
        <v>16</v>
      </c>
      <c r="W5" s="92" t="s">
        <v>140</v>
      </c>
      <c r="X5" s="92" t="s">
        <v>141</v>
      </c>
      <c r="Y5" s="92" t="s">
        <v>142</v>
      </c>
      <c r="Z5" s="92" t="s">
        <v>143</v>
      </c>
      <c r="AA5" s="92" t="s">
        <v>144</v>
      </c>
      <c r="AB5" s="92" t="s">
        <v>145</v>
      </c>
      <c r="AC5" s="94" t="s">
        <v>146</v>
      </c>
      <c r="AD5" s="93" t="s">
        <v>136</v>
      </c>
      <c r="AE5" s="92" t="s">
        <v>137</v>
      </c>
      <c r="AF5" s="92" t="s">
        <v>138</v>
      </c>
      <c r="AG5" s="92" t="s">
        <v>139</v>
      </c>
      <c r="AH5" s="92" t="s">
        <v>16</v>
      </c>
      <c r="AI5" s="92" t="s">
        <v>140</v>
      </c>
      <c r="AJ5" s="92" t="s">
        <v>141</v>
      </c>
      <c r="AK5" s="92" t="s">
        <v>142</v>
      </c>
      <c r="AL5" s="92" t="s">
        <v>143</v>
      </c>
      <c r="AM5" s="92" t="s">
        <v>144</v>
      </c>
      <c r="AN5" s="92" t="s">
        <v>145</v>
      </c>
      <c r="AO5" s="94" t="s">
        <v>146</v>
      </c>
      <c r="AP5" s="95" t="s">
        <v>136</v>
      </c>
      <c r="AQ5" s="96" t="s">
        <v>137</v>
      </c>
      <c r="AR5" s="96" t="s">
        <v>138</v>
      </c>
      <c r="AS5" s="96" t="s">
        <v>139</v>
      </c>
      <c r="AT5" s="96" t="s">
        <v>16</v>
      </c>
      <c r="AU5" s="96" t="s">
        <v>140</v>
      </c>
      <c r="AV5" s="96" t="s">
        <v>141</v>
      </c>
      <c r="AW5" s="96" t="s">
        <v>142</v>
      </c>
      <c r="AX5" s="96" t="s">
        <v>143</v>
      </c>
      <c r="AY5" s="96" t="s">
        <v>144</v>
      </c>
      <c r="AZ5" s="96" t="s">
        <v>145</v>
      </c>
      <c r="BA5" s="97" t="s">
        <v>146</v>
      </c>
      <c r="BB5" s="98"/>
    </row>
    <row r="6" spans="1:54" x14ac:dyDescent="0.25">
      <c r="A6" s="104" t="s">
        <v>248</v>
      </c>
      <c r="B6" s="76">
        <f>SUM(F6:Q6)</f>
        <v>2595783</v>
      </c>
      <c r="C6" s="51">
        <f>SUM(R6:AC6)</f>
        <v>3534548.4011999988</v>
      </c>
      <c r="D6" s="51">
        <f>SUM(AD6:AO6)</f>
        <v>4273113.6865599994</v>
      </c>
      <c r="E6" s="78">
        <f>SUM(AP6:BA6)</f>
        <v>2163068.7786400006</v>
      </c>
      <c r="F6" s="76">
        <v>239903</v>
      </c>
      <c r="G6" s="51">
        <v>259061</v>
      </c>
      <c r="H6" s="51">
        <v>215855</v>
      </c>
      <c r="I6" s="51">
        <v>223657</v>
      </c>
      <c r="J6" s="51">
        <v>188700</v>
      </c>
      <c r="K6" s="51">
        <v>143803</v>
      </c>
      <c r="L6" s="51">
        <v>176130</v>
      </c>
      <c r="M6" s="51">
        <v>233594</v>
      </c>
      <c r="N6" s="51">
        <v>204938</v>
      </c>
      <c r="O6" s="51">
        <v>208289</v>
      </c>
      <c r="P6" s="51">
        <v>213403</v>
      </c>
      <c r="Q6" s="78">
        <v>288450</v>
      </c>
      <c r="R6" s="77">
        <v>291608.76569000026</v>
      </c>
      <c r="S6" s="51">
        <v>109101.54278000009</v>
      </c>
      <c r="T6" s="51">
        <v>642516.37488999951</v>
      </c>
      <c r="U6" s="51">
        <v>214062.81753999993</v>
      </c>
      <c r="V6" s="51">
        <v>386869.69275000016</v>
      </c>
      <c r="W6" s="51">
        <v>237169.91566000009</v>
      </c>
      <c r="X6" s="51">
        <v>177719.09155000004</v>
      </c>
      <c r="Y6" s="51">
        <v>183069.53286999985</v>
      </c>
      <c r="Z6" s="51">
        <v>318229.94354000007</v>
      </c>
      <c r="AA6" s="51">
        <v>395863.3803699991</v>
      </c>
      <c r="AB6" s="51">
        <v>393491.90080000012</v>
      </c>
      <c r="AC6" s="78">
        <v>184845.44275999989</v>
      </c>
      <c r="AD6" s="86">
        <v>395329.1320199999</v>
      </c>
      <c r="AE6" s="64">
        <v>429873.74174000003</v>
      </c>
      <c r="AF6" s="64">
        <v>283722.58388999978</v>
      </c>
      <c r="AG6" s="64">
        <v>313633.77237000002</v>
      </c>
      <c r="AH6" s="64">
        <v>364280.48398000008</v>
      </c>
      <c r="AI6" s="64">
        <v>388667.73564999999</v>
      </c>
      <c r="AJ6" s="64">
        <v>433300.45639999968</v>
      </c>
      <c r="AK6" s="64">
        <v>338172.06879999983</v>
      </c>
      <c r="AL6" s="64">
        <v>329519.42982999992</v>
      </c>
      <c r="AM6" s="64">
        <v>504446.08411</v>
      </c>
      <c r="AN6" s="64">
        <v>214216.83480999985</v>
      </c>
      <c r="AO6" s="88">
        <v>277951.36296000023</v>
      </c>
      <c r="AP6" s="86">
        <v>367956.37842999987</v>
      </c>
      <c r="AQ6" s="64">
        <v>373280.95158000011</v>
      </c>
      <c r="AR6" s="64">
        <v>496882.91668000031</v>
      </c>
      <c r="AS6" s="64">
        <v>290096.62611000013</v>
      </c>
      <c r="AT6" s="64">
        <v>348000.00613999984</v>
      </c>
      <c r="AU6" s="64">
        <v>286851.89970000024</v>
      </c>
      <c r="AV6" s="64"/>
      <c r="AW6" s="64"/>
      <c r="AX6" s="64"/>
      <c r="AY6" s="64"/>
      <c r="AZ6" s="64"/>
      <c r="BA6" s="87"/>
    </row>
    <row r="7" spans="1:54" x14ac:dyDescent="0.25">
      <c r="A7" s="104" t="s">
        <v>259</v>
      </c>
      <c r="B7" s="76">
        <f t="shared" ref="B7:B24" si="0">SUM(F7:Q7)</f>
        <v>665794</v>
      </c>
      <c r="C7" s="51">
        <f t="shared" ref="C7:C24" si="1">SUM(R7:AC7)</f>
        <v>863094.41977000004</v>
      </c>
      <c r="D7" s="51">
        <f t="shared" ref="D7:D24" si="2">SUM(AD7:AO7)</f>
        <v>903730.04545000009</v>
      </c>
      <c r="E7" s="78">
        <f t="shared" ref="E7:E24" si="3">SUM(AP7:BA7)</f>
        <v>490386.61206999997</v>
      </c>
      <c r="F7" s="76">
        <v>46716</v>
      </c>
      <c r="G7" s="51">
        <v>51176</v>
      </c>
      <c r="H7" s="51">
        <v>72561</v>
      </c>
      <c r="I7" s="51">
        <v>61696</v>
      </c>
      <c r="J7" s="51">
        <v>73768</v>
      </c>
      <c r="K7" s="51">
        <v>45115</v>
      </c>
      <c r="L7" s="51">
        <v>34266</v>
      </c>
      <c r="M7" s="51">
        <v>64136</v>
      </c>
      <c r="N7" s="51">
        <v>64478</v>
      </c>
      <c r="O7" s="51">
        <v>43211</v>
      </c>
      <c r="P7" s="51">
        <v>65604</v>
      </c>
      <c r="Q7" s="78">
        <v>43067</v>
      </c>
      <c r="R7" s="77">
        <v>75269.749949999983</v>
      </c>
      <c r="S7" s="51">
        <v>23444.978610000002</v>
      </c>
      <c r="T7" s="51">
        <v>21884.242700000003</v>
      </c>
      <c r="U7" s="51">
        <v>45388.952850000009</v>
      </c>
      <c r="V7" s="51">
        <v>116350.53211999999</v>
      </c>
      <c r="W7" s="51">
        <v>99113.059110000002</v>
      </c>
      <c r="X7" s="51">
        <v>46828.166310000008</v>
      </c>
      <c r="Y7" s="51">
        <v>36843.367359999975</v>
      </c>
      <c r="Z7" s="51">
        <v>79591.27585999998</v>
      </c>
      <c r="AA7" s="51">
        <v>98486.799280000007</v>
      </c>
      <c r="AB7" s="51">
        <v>125174.43155999997</v>
      </c>
      <c r="AC7" s="78">
        <v>94718.864060000065</v>
      </c>
      <c r="AD7" s="77">
        <v>93881.021620000014</v>
      </c>
      <c r="AE7" s="51">
        <v>49941.148340000051</v>
      </c>
      <c r="AF7" s="51">
        <v>42117.187150000027</v>
      </c>
      <c r="AG7" s="51">
        <v>100370.58759999998</v>
      </c>
      <c r="AH7" s="51">
        <v>80778.931190000018</v>
      </c>
      <c r="AI7" s="51">
        <v>54120.454839999999</v>
      </c>
      <c r="AJ7" s="51">
        <v>37556.625999999982</v>
      </c>
      <c r="AK7" s="51">
        <v>56331.823810000016</v>
      </c>
      <c r="AL7" s="51">
        <v>70559.589479999981</v>
      </c>
      <c r="AM7" s="51">
        <v>108401.8283299999</v>
      </c>
      <c r="AN7" s="51">
        <v>111015.03149000005</v>
      </c>
      <c r="AO7" s="78">
        <v>98655.815599999987</v>
      </c>
      <c r="AP7" s="77">
        <v>110987.34938000001</v>
      </c>
      <c r="AQ7" s="51">
        <v>45019.569059999994</v>
      </c>
      <c r="AR7" s="51">
        <v>58163.436449999972</v>
      </c>
      <c r="AS7" s="51">
        <v>101544.76530999999</v>
      </c>
      <c r="AT7" s="51">
        <v>110555.64785000002</v>
      </c>
      <c r="AU7" s="51">
        <v>64115.84401999996</v>
      </c>
      <c r="AV7" s="51"/>
      <c r="AW7" s="51"/>
      <c r="AX7" s="51"/>
      <c r="AY7" s="51"/>
      <c r="AZ7" s="51"/>
      <c r="BA7" s="78"/>
    </row>
    <row r="8" spans="1:54" x14ac:dyDescent="0.25">
      <c r="A8" s="104" t="s">
        <v>247</v>
      </c>
      <c r="B8" s="76">
        <f t="shared" si="0"/>
        <v>494329</v>
      </c>
      <c r="C8" s="51">
        <f t="shared" si="1"/>
        <v>716694.83846999926</v>
      </c>
      <c r="D8" s="51">
        <f t="shared" si="2"/>
        <v>811808.29197999986</v>
      </c>
      <c r="E8" s="78">
        <f t="shared" si="3"/>
        <v>386292.02894999995</v>
      </c>
      <c r="F8" s="76">
        <v>48011</v>
      </c>
      <c r="G8" s="51">
        <v>43087</v>
      </c>
      <c r="H8" s="51">
        <v>36169</v>
      </c>
      <c r="I8" s="51">
        <v>33184</v>
      </c>
      <c r="J8" s="51">
        <v>38915</v>
      </c>
      <c r="K8" s="51">
        <v>32508</v>
      </c>
      <c r="L8" s="51">
        <v>40046</v>
      </c>
      <c r="M8" s="51">
        <v>54370</v>
      </c>
      <c r="N8" s="51">
        <v>33533</v>
      </c>
      <c r="O8" s="51">
        <v>50215</v>
      </c>
      <c r="P8" s="51">
        <v>39751</v>
      </c>
      <c r="Q8" s="78">
        <v>44540</v>
      </c>
      <c r="R8" s="77">
        <v>43814.944079999957</v>
      </c>
      <c r="S8" s="51">
        <v>52736.249949999947</v>
      </c>
      <c r="T8" s="51">
        <v>48137.003849999986</v>
      </c>
      <c r="U8" s="51">
        <v>63637.521209999955</v>
      </c>
      <c r="V8" s="51">
        <v>36613.77309999994</v>
      </c>
      <c r="W8" s="51">
        <v>78928.791469999909</v>
      </c>
      <c r="X8" s="51">
        <v>91459.691899999889</v>
      </c>
      <c r="Y8" s="51">
        <v>48863.816159999958</v>
      </c>
      <c r="Z8" s="51">
        <v>49229.612900000007</v>
      </c>
      <c r="AA8" s="51">
        <v>62374.073609999912</v>
      </c>
      <c r="AB8" s="51">
        <v>54667.05588</v>
      </c>
      <c r="AC8" s="78">
        <v>86232.304359999878</v>
      </c>
      <c r="AD8" s="77">
        <v>75646.353390000091</v>
      </c>
      <c r="AE8" s="51">
        <v>55278.857420000008</v>
      </c>
      <c r="AF8" s="51">
        <v>87924.918939999872</v>
      </c>
      <c r="AG8" s="51">
        <v>61007.096489999967</v>
      </c>
      <c r="AH8" s="51">
        <v>55840.174989999934</v>
      </c>
      <c r="AI8" s="51">
        <v>64446.984720000022</v>
      </c>
      <c r="AJ8" s="51">
        <v>46946.670849999966</v>
      </c>
      <c r="AK8" s="51">
        <v>64440.189779999957</v>
      </c>
      <c r="AL8" s="51">
        <v>55874.005270000191</v>
      </c>
      <c r="AM8" s="51">
        <v>57624.047609999936</v>
      </c>
      <c r="AN8" s="51">
        <v>97763.576559999943</v>
      </c>
      <c r="AO8" s="78">
        <v>89015.415960000144</v>
      </c>
      <c r="AP8" s="77">
        <v>61402.373099999873</v>
      </c>
      <c r="AQ8" s="51">
        <v>58690.165090000002</v>
      </c>
      <c r="AR8" s="51">
        <v>48388.419100000028</v>
      </c>
      <c r="AS8" s="51">
        <v>66476.068590000024</v>
      </c>
      <c r="AT8" s="51">
        <v>69642.279210000052</v>
      </c>
      <c r="AU8" s="51">
        <v>81692.72385999994</v>
      </c>
      <c r="AV8" s="51"/>
      <c r="AW8" s="51"/>
      <c r="AX8" s="51"/>
      <c r="AY8" s="51"/>
      <c r="AZ8" s="51"/>
      <c r="BA8" s="78"/>
    </row>
    <row r="9" spans="1:54" x14ac:dyDescent="0.25">
      <c r="A9" s="104" t="s">
        <v>260</v>
      </c>
      <c r="B9" s="76">
        <f t="shared" si="0"/>
        <v>325820</v>
      </c>
      <c r="C9" s="51">
        <f t="shared" si="1"/>
        <v>521829.05158999993</v>
      </c>
      <c r="D9" s="51">
        <f t="shared" si="2"/>
        <v>791250.47221000015</v>
      </c>
      <c r="E9" s="78">
        <f t="shared" si="3"/>
        <v>418660.77296999999</v>
      </c>
      <c r="F9" s="76">
        <v>26513</v>
      </c>
      <c r="G9" s="51">
        <v>16841</v>
      </c>
      <c r="H9" s="51">
        <v>19685</v>
      </c>
      <c r="I9" s="51">
        <v>20286</v>
      </c>
      <c r="J9" s="51">
        <v>36413</v>
      </c>
      <c r="K9" s="51">
        <v>37956</v>
      </c>
      <c r="L9" s="51">
        <v>36895</v>
      </c>
      <c r="M9" s="51">
        <v>22863</v>
      </c>
      <c r="N9" s="51">
        <v>26911</v>
      </c>
      <c r="O9" s="51">
        <v>23326</v>
      </c>
      <c r="P9" s="51">
        <v>17034</v>
      </c>
      <c r="Q9" s="78">
        <v>41097</v>
      </c>
      <c r="R9" s="77">
        <v>29386.714270000004</v>
      </c>
      <c r="S9" s="51">
        <v>29966.554999999978</v>
      </c>
      <c r="T9" s="51">
        <v>20142.135840000003</v>
      </c>
      <c r="U9" s="51">
        <v>34137.006919999993</v>
      </c>
      <c r="V9" s="51">
        <v>52327.231989999964</v>
      </c>
      <c r="W9" s="51">
        <v>42144.201409999994</v>
      </c>
      <c r="X9" s="51">
        <v>70924.195109999957</v>
      </c>
      <c r="Y9" s="51">
        <v>70136.595170000001</v>
      </c>
      <c r="Z9" s="51">
        <v>42488.867040000019</v>
      </c>
      <c r="AA9" s="51">
        <v>44552.582950000004</v>
      </c>
      <c r="AB9" s="51">
        <v>43677.018909999999</v>
      </c>
      <c r="AC9" s="78">
        <v>41945.946980000001</v>
      </c>
      <c r="AD9" s="77">
        <v>59480.104530000004</v>
      </c>
      <c r="AE9" s="51">
        <v>84972.294150000118</v>
      </c>
      <c r="AF9" s="51">
        <v>76152.639830000029</v>
      </c>
      <c r="AG9" s="51">
        <v>48277.879910000047</v>
      </c>
      <c r="AH9" s="51">
        <v>46354.126869999964</v>
      </c>
      <c r="AI9" s="51">
        <v>49696.836809999972</v>
      </c>
      <c r="AJ9" s="51">
        <v>45321.832020000016</v>
      </c>
      <c r="AK9" s="51">
        <v>42107.697449999971</v>
      </c>
      <c r="AL9" s="51">
        <v>46315.09600000002</v>
      </c>
      <c r="AM9" s="51">
        <v>177350.03214000002</v>
      </c>
      <c r="AN9" s="51">
        <v>79331.034929999922</v>
      </c>
      <c r="AO9" s="78">
        <v>35890.897570000001</v>
      </c>
      <c r="AP9" s="77">
        <v>42921.193809999982</v>
      </c>
      <c r="AQ9" s="51">
        <v>64685.696700000037</v>
      </c>
      <c r="AR9" s="51">
        <v>60766.524799999992</v>
      </c>
      <c r="AS9" s="51">
        <v>54274.093299999979</v>
      </c>
      <c r="AT9" s="51">
        <v>156952.45687000005</v>
      </c>
      <c r="AU9" s="51">
        <v>39060.807489999985</v>
      </c>
      <c r="AV9" s="51"/>
      <c r="AW9" s="51"/>
      <c r="AX9" s="51"/>
      <c r="AY9" s="51"/>
      <c r="AZ9" s="51"/>
      <c r="BA9" s="78"/>
    </row>
    <row r="10" spans="1:54" x14ac:dyDescent="0.25">
      <c r="A10" s="104" t="s">
        <v>250</v>
      </c>
      <c r="B10" s="76">
        <f t="shared" si="0"/>
        <v>389963</v>
      </c>
      <c r="C10" s="51">
        <f t="shared" si="1"/>
        <v>322856.01730000001</v>
      </c>
      <c r="D10" s="51">
        <f t="shared" si="2"/>
        <v>523093.91733999999</v>
      </c>
      <c r="E10" s="78">
        <f t="shared" si="3"/>
        <v>176777.69237999999</v>
      </c>
      <c r="F10" s="76">
        <v>21810</v>
      </c>
      <c r="G10" s="51">
        <v>28852</v>
      </c>
      <c r="H10" s="51">
        <v>22690</v>
      </c>
      <c r="I10" s="51">
        <v>1310</v>
      </c>
      <c r="J10" s="51">
        <v>36629</v>
      </c>
      <c r="K10" s="51">
        <v>79357</v>
      </c>
      <c r="L10" s="51">
        <v>321</v>
      </c>
      <c r="M10" s="51">
        <v>82366</v>
      </c>
      <c r="N10" s="51">
        <v>402</v>
      </c>
      <c r="O10" s="51">
        <v>68653</v>
      </c>
      <c r="P10" s="51">
        <v>2442</v>
      </c>
      <c r="Q10" s="78">
        <v>45131</v>
      </c>
      <c r="R10" s="77">
        <v>30262.567930000001</v>
      </c>
      <c r="S10" s="51">
        <v>34182.000709999993</v>
      </c>
      <c r="T10" s="51">
        <v>1567.4821400000001</v>
      </c>
      <c r="U10" s="51">
        <v>27738.408719999999</v>
      </c>
      <c r="V10" s="51">
        <v>31154.758259999999</v>
      </c>
      <c r="W10" s="51">
        <v>86.286270000000002</v>
      </c>
      <c r="X10" s="51">
        <v>57980.6486</v>
      </c>
      <c r="Y10" s="51">
        <v>648.3442399999999</v>
      </c>
      <c r="Z10" s="51">
        <v>637.43457000000012</v>
      </c>
      <c r="AA10" s="51">
        <v>60046.689009999995</v>
      </c>
      <c r="AB10" s="51">
        <v>1110.3663799999999</v>
      </c>
      <c r="AC10" s="78">
        <v>77441.030469999998</v>
      </c>
      <c r="AD10" s="77">
        <v>41586.962730000014</v>
      </c>
      <c r="AE10" s="51">
        <v>550.13807999999983</v>
      </c>
      <c r="AF10" s="51">
        <v>26478.591790000002</v>
      </c>
      <c r="AG10" s="51">
        <v>36565.656269999992</v>
      </c>
      <c r="AH10" s="51">
        <v>28234.850670000003</v>
      </c>
      <c r="AI10" s="51">
        <v>562.08407</v>
      </c>
      <c r="AJ10" s="51">
        <v>51858.281209999972</v>
      </c>
      <c r="AK10" s="51">
        <v>1154.6124799999998</v>
      </c>
      <c r="AL10" s="51">
        <v>39583.114910000004</v>
      </c>
      <c r="AM10" s="51">
        <v>214471.38369000005</v>
      </c>
      <c r="AN10" s="51">
        <v>74759.72245999999</v>
      </c>
      <c r="AO10" s="78">
        <v>7288.5189800000007</v>
      </c>
      <c r="AP10" s="77">
        <v>40761.393909999999</v>
      </c>
      <c r="AQ10" s="51">
        <v>518.03771000000006</v>
      </c>
      <c r="AR10" s="51">
        <v>54513.579859999998</v>
      </c>
      <c r="AS10" s="51">
        <v>10849.080699999999</v>
      </c>
      <c r="AT10" s="51">
        <v>36194.192520000011</v>
      </c>
      <c r="AU10" s="51">
        <v>33941.407679999997</v>
      </c>
      <c r="AV10" s="51"/>
      <c r="AW10" s="51"/>
      <c r="AX10" s="51"/>
      <c r="AY10" s="51"/>
      <c r="AZ10" s="51"/>
      <c r="BA10" s="78"/>
    </row>
    <row r="11" spans="1:54" x14ac:dyDescent="0.25">
      <c r="A11" s="104" t="s">
        <v>251</v>
      </c>
      <c r="B11" s="76">
        <f t="shared" si="0"/>
        <v>377996</v>
      </c>
      <c r="C11" s="51">
        <f t="shared" si="1"/>
        <v>479201.43206000025</v>
      </c>
      <c r="D11" s="51">
        <f t="shared" si="2"/>
        <v>515447.89040999993</v>
      </c>
      <c r="E11" s="78">
        <f t="shared" si="3"/>
        <v>252895.80662999995</v>
      </c>
      <c r="F11" s="76">
        <v>32667</v>
      </c>
      <c r="G11" s="51">
        <v>26752</v>
      </c>
      <c r="H11" s="51">
        <v>26802</v>
      </c>
      <c r="I11" s="51">
        <v>33829</v>
      </c>
      <c r="J11" s="51">
        <v>35669</v>
      </c>
      <c r="K11" s="51">
        <v>35184</v>
      </c>
      <c r="L11" s="51">
        <v>30542</v>
      </c>
      <c r="M11" s="51">
        <v>31733</v>
      </c>
      <c r="N11" s="51">
        <v>30644</v>
      </c>
      <c r="O11" s="51">
        <v>27294</v>
      </c>
      <c r="P11" s="51">
        <v>26625</v>
      </c>
      <c r="Q11" s="78">
        <v>40255</v>
      </c>
      <c r="R11" s="77">
        <v>29522.282549999956</v>
      </c>
      <c r="S11" s="51">
        <v>34050.016020000032</v>
      </c>
      <c r="T11" s="51">
        <v>35319.529109999989</v>
      </c>
      <c r="U11" s="51">
        <v>28065.915109999976</v>
      </c>
      <c r="V11" s="51">
        <v>32164.328460000012</v>
      </c>
      <c r="W11" s="51">
        <v>39683.631340000044</v>
      </c>
      <c r="X11" s="51">
        <v>36991.467920000097</v>
      </c>
      <c r="Y11" s="51">
        <v>42656.489229999992</v>
      </c>
      <c r="Z11" s="51">
        <v>31547.869410000036</v>
      </c>
      <c r="AA11" s="51">
        <v>52050.238310000022</v>
      </c>
      <c r="AB11" s="51">
        <v>24551.346000000012</v>
      </c>
      <c r="AC11" s="78">
        <v>92598.318600000028</v>
      </c>
      <c r="AD11" s="77">
        <v>39263.692070000005</v>
      </c>
      <c r="AE11" s="51">
        <v>26444.080819999977</v>
      </c>
      <c r="AF11" s="51">
        <v>43855.525329999895</v>
      </c>
      <c r="AG11" s="51">
        <v>42003.13033999996</v>
      </c>
      <c r="AH11" s="51">
        <v>41602.834299999959</v>
      </c>
      <c r="AI11" s="51">
        <v>58368.174840000022</v>
      </c>
      <c r="AJ11" s="51">
        <v>51019.310340000105</v>
      </c>
      <c r="AK11" s="51">
        <v>36681.90483999993</v>
      </c>
      <c r="AL11" s="51">
        <v>52759.94594999995</v>
      </c>
      <c r="AM11" s="51">
        <v>36225.249940000031</v>
      </c>
      <c r="AN11" s="51">
        <v>47299.801430000181</v>
      </c>
      <c r="AO11" s="78">
        <v>39924.240209999974</v>
      </c>
      <c r="AP11" s="77">
        <v>53744.497590000043</v>
      </c>
      <c r="AQ11" s="51">
        <v>41853.37466000003</v>
      </c>
      <c r="AR11" s="51">
        <v>38874.139899999907</v>
      </c>
      <c r="AS11" s="51">
        <v>38386.096780000087</v>
      </c>
      <c r="AT11" s="51">
        <v>40629.713809999899</v>
      </c>
      <c r="AU11" s="51">
        <v>39407.983889999989</v>
      </c>
      <c r="AV11" s="51"/>
      <c r="AW11" s="51"/>
      <c r="AX11" s="51"/>
      <c r="AY11" s="51"/>
      <c r="AZ11" s="51"/>
      <c r="BA11" s="78"/>
    </row>
    <row r="12" spans="1:54" x14ac:dyDescent="0.25">
      <c r="A12" s="104" t="s">
        <v>258</v>
      </c>
      <c r="B12" s="76">
        <f t="shared" si="0"/>
        <v>477414</v>
      </c>
      <c r="C12" s="51">
        <f t="shared" si="1"/>
        <v>440957.45578000002</v>
      </c>
      <c r="D12" s="51">
        <f t="shared" si="2"/>
        <v>408006.0369699999</v>
      </c>
      <c r="E12" s="78">
        <f t="shared" si="3"/>
        <v>173081.21129000006</v>
      </c>
      <c r="F12" s="76">
        <v>16468</v>
      </c>
      <c r="G12" s="51">
        <v>25026</v>
      </c>
      <c r="H12" s="51">
        <v>42627</v>
      </c>
      <c r="I12" s="51">
        <v>43345</v>
      </c>
      <c r="J12" s="51">
        <v>45793</v>
      </c>
      <c r="K12" s="51">
        <v>42816</v>
      </c>
      <c r="L12" s="51">
        <v>48046</v>
      </c>
      <c r="M12" s="51">
        <v>29062</v>
      </c>
      <c r="N12" s="51">
        <v>44862</v>
      </c>
      <c r="O12" s="51">
        <v>33299</v>
      </c>
      <c r="P12" s="51">
        <v>87855</v>
      </c>
      <c r="Q12" s="78">
        <v>18215</v>
      </c>
      <c r="R12" s="77">
        <v>28270.053239999979</v>
      </c>
      <c r="S12" s="51">
        <v>21263.17931</v>
      </c>
      <c r="T12" s="51">
        <v>22672.490919999986</v>
      </c>
      <c r="U12" s="51">
        <v>27896.575129999994</v>
      </c>
      <c r="V12" s="51">
        <v>28343.227350000023</v>
      </c>
      <c r="W12" s="51">
        <v>18145.80180999999</v>
      </c>
      <c r="X12" s="51">
        <v>31938.618780000001</v>
      </c>
      <c r="Y12" s="51">
        <v>68749.559099999984</v>
      </c>
      <c r="Z12" s="51">
        <v>32959.207109999988</v>
      </c>
      <c r="AA12" s="51">
        <v>42479.999619999988</v>
      </c>
      <c r="AB12" s="51">
        <v>67658.701980000027</v>
      </c>
      <c r="AC12" s="78">
        <v>50580.041430000056</v>
      </c>
      <c r="AD12" s="77">
        <v>41212.222400000028</v>
      </c>
      <c r="AE12" s="51">
        <v>33007.254339999992</v>
      </c>
      <c r="AF12" s="51">
        <v>30127.497399999978</v>
      </c>
      <c r="AG12" s="51">
        <v>23447.098549999992</v>
      </c>
      <c r="AH12" s="51">
        <v>37070.62928999999</v>
      </c>
      <c r="AI12" s="51">
        <v>34959.737619999971</v>
      </c>
      <c r="AJ12" s="51">
        <v>32983.879219999952</v>
      </c>
      <c r="AK12" s="51">
        <v>29501.516460000021</v>
      </c>
      <c r="AL12" s="51">
        <v>35570.928889999974</v>
      </c>
      <c r="AM12" s="51">
        <v>42681.135150000009</v>
      </c>
      <c r="AN12" s="51">
        <v>35150.533710000011</v>
      </c>
      <c r="AO12" s="78">
        <v>32293.603940000005</v>
      </c>
      <c r="AP12" s="77">
        <v>23902.17382</v>
      </c>
      <c r="AQ12" s="51">
        <v>35800.693289999996</v>
      </c>
      <c r="AR12" s="51">
        <v>32850.195820000015</v>
      </c>
      <c r="AS12" s="51">
        <v>20342.747670000019</v>
      </c>
      <c r="AT12" s="51">
        <v>35695.452990000013</v>
      </c>
      <c r="AU12" s="51">
        <v>24489.947700000004</v>
      </c>
      <c r="AV12" s="51"/>
      <c r="AW12" s="51"/>
      <c r="AX12" s="51"/>
      <c r="AY12" s="51"/>
      <c r="AZ12" s="51"/>
      <c r="BA12" s="78"/>
    </row>
    <row r="13" spans="1:54" x14ac:dyDescent="0.25">
      <c r="A13" s="104" t="s">
        <v>261</v>
      </c>
      <c r="B13" s="76">
        <f t="shared" si="0"/>
        <v>36757</v>
      </c>
      <c r="C13" s="51">
        <f t="shared" si="1"/>
        <v>60774.977870000002</v>
      </c>
      <c r="D13" s="51">
        <f t="shared" si="2"/>
        <v>366711.93397000007</v>
      </c>
      <c r="E13" s="78">
        <f t="shared" si="3"/>
        <v>29879.014889999999</v>
      </c>
      <c r="F13" s="76">
        <v>2974</v>
      </c>
      <c r="G13" s="51">
        <v>5418</v>
      </c>
      <c r="H13" s="51">
        <v>4007</v>
      </c>
      <c r="I13" s="51">
        <v>3242</v>
      </c>
      <c r="J13" s="51">
        <v>2938</v>
      </c>
      <c r="K13" s="51">
        <v>3261</v>
      </c>
      <c r="L13" s="51">
        <v>3515</v>
      </c>
      <c r="M13" s="51">
        <v>2070</v>
      </c>
      <c r="N13" s="51">
        <v>2799</v>
      </c>
      <c r="O13" s="51">
        <v>2367</v>
      </c>
      <c r="P13" s="51">
        <v>1436</v>
      </c>
      <c r="Q13" s="78">
        <v>2730</v>
      </c>
      <c r="R13" s="77">
        <v>12535.129130000005</v>
      </c>
      <c r="S13" s="51">
        <v>6753.6986699999998</v>
      </c>
      <c r="T13" s="51">
        <v>3936.5107300000013</v>
      </c>
      <c r="U13" s="51">
        <v>4081.1724799999993</v>
      </c>
      <c r="V13" s="51">
        <v>1606.71505</v>
      </c>
      <c r="W13" s="51">
        <v>3570.7907</v>
      </c>
      <c r="X13" s="51">
        <v>6488.1606900000006</v>
      </c>
      <c r="Y13" s="51">
        <v>1488.3014099999998</v>
      </c>
      <c r="Z13" s="51">
        <v>7209.3649800000003</v>
      </c>
      <c r="AA13" s="51">
        <v>6533.5125099999959</v>
      </c>
      <c r="AB13" s="51">
        <v>1448.9050799999995</v>
      </c>
      <c r="AC13" s="78">
        <v>5122.7164400000001</v>
      </c>
      <c r="AD13" s="77">
        <v>2525.2911300000001</v>
      </c>
      <c r="AE13" s="51">
        <v>10011.038809999998</v>
      </c>
      <c r="AF13" s="51">
        <v>5477.1598599999998</v>
      </c>
      <c r="AG13" s="51">
        <v>1757.6285500000001</v>
      </c>
      <c r="AH13" s="51">
        <v>5262.5830400000013</v>
      </c>
      <c r="AI13" s="51">
        <v>306442.26922000002</v>
      </c>
      <c r="AJ13" s="51">
        <v>3531.0437000000006</v>
      </c>
      <c r="AK13" s="51">
        <v>1731.61546</v>
      </c>
      <c r="AL13" s="51">
        <v>6450.5821799999985</v>
      </c>
      <c r="AM13" s="51">
        <v>12039.528730000002</v>
      </c>
      <c r="AN13" s="51">
        <v>5705.7173000000012</v>
      </c>
      <c r="AO13" s="78">
        <v>5777.4759900000008</v>
      </c>
      <c r="AP13" s="77">
        <v>4467.5879200000027</v>
      </c>
      <c r="AQ13" s="51">
        <v>3254.3359099999989</v>
      </c>
      <c r="AR13" s="51">
        <v>3954.4825599999999</v>
      </c>
      <c r="AS13" s="51">
        <v>1154.6086800000003</v>
      </c>
      <c r="AT13" s="51">
        <v>6633.0243500000006</v>
      </c>
      <c r="AU13" s="51">
        <v>10414.975469999996</v>
      </c>
      <c r="AV13" s="51"/>
      <c r="AW13" s="51"/>
      <c r="AX13" s="51"/>
      <c r="AY13" s="51"/>
      <c r="AZ13" s="51"/>
      <c r="BA13" s="78"/>
    </row>
    <row r="14" spans="1:54" x14ac:dyDescent="0.25">
      <c r="A14" s="104" t="s">
        <v>262</v>
      </c>
      <c r="B14" s="76">
        <f t="shared" si="0"/>
        <v>289649</v>
      </c>
      <c r="C14" s="51">
        <f t="shared" si="1"/>
        <v>240795.86236999996</v>
      </c>
      <c r="D14" s="51">
        <f t="shared" si="2"/>
        <v>366271.22963000019</v>
      </c>
      <c r="E14" s="78">
        <f t="shared" si="3"/>
        <v>192684.78997999997</v>
      </c>
      <c r="F14" s="76">
        <v>11627</v>
      </c>
      <c r="G14" s="51">
        <v>15574</v>
      </c>
      <c r="H14" s="51">
        <v>61990</v>
      </c>
      <c r="I14" s="51">
        <v>18631</v>
      </c>
      <c r="J14" s="51">
        <v>36107</v>
      </c>
      <c r="K14" s="51">
        <v>13390</v>
      </c>
      <c r="L14" s="51">
        <v>6315</v>
      </c>
      <c r="M14" s="51">
        <v>46519</v>
      </c>
      <c r="N14" s="51">
        <v>23512</v>
      </c>
      <c r="O14" s="51">
        <v>18251</v>
      </c>
      <c r="P14" s="51">
        <v>6273</v>
      </c>
      <c r="Q14" s="78">
        <v>31460</v>
      </c>
      <c r="R14" s="77">
        <v>7028.8160700000035</v>
      </c>
      <c r="S14" s="51">
        <v>24712.613569999998</v>
      </c>
      <c r="T14" s="51">
        <v>29481.874350000002</v>
      </c>
      <c r="U14" s="51">
        <v>35356.683689999998</v>
      </c>
      <c r="V14" s="51">
        <v>17354.751029999996</v>
      </c>
      <c r="W14" s="51">
        <v>24028.067069999994</v>
      </c>
      <c r="X14" s="51">
        <v>14402.544709999991</v>
      </c>
      <c r="Y14" s="51">
        <v>23863.949929999977</v>
      </c>
      <c r="Z14" s="51">
        <v>12556.547399999985</v>
      </c>
      <c r="AA14" s="51">
        <v>10856.244549999992</v>
      </c>
      <c r="AB14" s="51">
        <v>14777.07584</v>
      </c>
      <c r="AC14" s="78">
        <v>26376.69416000001</v>
      </c>
      <c r="AD14" s="77">
        <v>31426.120180000005</v>
      </c>
      <c r="AE14" s="51">
        <v>20967.779940000022</v>
      </c>
      <c r="AF14" s="51">
        <v>33538.257330000022</v>
      </c>
      <c r="AG14" s="51">
        <v>14705.821119999999</v>
      </c>
      <c r="AH14" s="51">
        <v>15726.333470000005</v>
      </c>
      <c r="AI14" s="51">
        <v>25882.929960000009</v>
      </c>
      <c r="AJ14" s="51">
        <v>27348.388559999981</v>
      </c>
      <c r="AK14" s="51">
        <v>39291.377640000035</v>
      </c>
      <c r="AL14" s="51">
        <v>42981.055379999983</v>
      </c>
      <c r="AM14" s="51">
        <v>35398.124240000026</v>
      </c>
      <c r="AN14" s="51">
        <v>36945.082580000024</v>
      </c>
      <c r="AO14" s="78">
        <v>42059.959230000022</v>
      </c>
      <c r="AP14" s="77">
        <v>5374.5247099999988</v>
      </c>
      <c r="AQ14" s="51">
        <v>53983.178480000017</v>
      </c>
      <c r="AR14" s="51">
        <v>37933.549729999992</v>
      </c>
      <c r="AS14" s="51">
        <v>24500.75066000002</v>
      </c>
      <c r="AT14" s="51">
        <v>44559.811329999968</v>
      </c>
      <c r="AU14" s="51">
        <v>26332.975069999993</v>
      </c>
      <c r="AV14" s="51"/>
      <c r="AW14" s="51"/>
      <c r="AX14" s="51"/>
      <c r="AY14" s="51"/>
      <c r="AZ14" s="51"/>
      <c r="BA14" s="78"/>
    </row>
    <row r="15" spans="1:54" x14ac:dyDescent="0.25">
      <c r="A15" s="104" t="s">
        <v>255</v>
      </c>
      <c r="B15" s="76">
        <f t="shared" si="0"/>
        <v>255277</v>
      </c>
      <c r="C15" s="51">
        <f t="shared" si="1"/>
        <v>236491.33946000005</v>
      </c>
      <c r="D15" s="51">
        <f t="shared" si="2"/>
        <v>340740.48616000003</v>
      </c>
      <c r="E15" s="78">
        <f t="shared" si="3"/>
        <v>214230.55997999999</v>
      </c>
      <c r="F15" s="76">
        <v>9495</v>
      </c>
      <c r="G15" s="51">
        <v>23330</v>
      </c>
      <c r="H15" s="51">
        <v>10310</v>
      </c>
      <c r="I15" s="51">
        <v>37974</v>
      </c>
      <c r="J15" s="51">
        <v>30300</v>
      </c>
      <c r="K15" s="51">
        <v>15993</v>
      </c>
      <c r="L15" s="51">
        <v>28313</v>
      </c>
      <c r="M15" s="51">
        <v>26762</v>
      </c>
      <c r="N15" s="51">
        <v>27936</v>
      </c>
      <c r="O15" s="51">
        <v>14755</v>
      </c>
      <c r="P15" s="51">
        <v>17392</v>
      </c>
      <c r="Q15" s="78">
        <v>12717</v>
      </c>
      <c r="R15" s="77">
        <v>14521.002119999999</v>
      </c>
      <c r="S15" s="51">
        <v>14503.291139999999</v>
      </c>
      <c r="T15" s="51">
        <v>14668.622610000004</v>
      </c>
      <c r="U15" s="51">
        <v>27450.199599999993</v>
      </c>
      <c r="V15" s="51">
        <v>32508.647209999996</v>
      </c>
      <c r="W15" s="51">
        <v>9576.5633400000006</v>
      </c>
      <c r="X15" s="51">
        <v>24730.412100000001</v>
      </c>
      <c r="Y15" s="51">
        <v>15548.574710000003</v>
      </c>
      <c r="Z15" s="51">
        <v>13355.380300000004</v>
      </c>
      <c r="AA15" s="51">
        <v>23546.066370000004</v>
      </c>
      <c r="AB15" s="51">
        <v>18082.045329999997</v>
      </c>
      <c r="AC15" s="78">
        <v>28000.534630000006</v>
      </c>
      <c r="AD15" s="77">
        <v>28132.894070000009</v>
      </c>
      <c r="AE15" s="51">
        <v>14760.991580000004</v>
      </c>
      <c r="AF15" s="51">
        <v>18359.10079</v>
      </c>
      <c r="AG15" s="51">
        <v>22829.409229999997</v>
      </c>
      <c r="AH15" s="51">
        <v>21664.035540000001</v>
      </c>
      <c r="AI15" s="51">
        <v>22767.640469999998</v>
      </c>
      <c r="AJ15" s="51">
        <v>14290.710489999998</v>
      </c>
      <c r="AK15" s="51">
        <v>25692.171950000004</v>
      </c>
      <c r="AL15" s="51">
        <v>32717.796230000007</v>
      </c>
      <c r="AM15" s="51">
        <v>72332.416110000006</v>
      </c>
      <c r="AN15" s="51">
        <v>44854.828729999979</v>
      </c>
      <c r="AO15" s="78">
        <v>22338.490969999999</v>
      </c>
      <c r="AP15" s="77">
        <v>32987.994780000001</v>
      </c>
      <c r="AQ15" s="51">
        <v>30778.448</v>
      </c>
      <c r="AR15" s="51">
        <v>29319.382610000004</v>
      </c>
      <c r="AS15" s="51">
        <v>45095.018810000001</v>
      </c>
      <c r="AT15" s="51">
        <v>59119.098029999994</v>
      </c>
      <c r="AU15" s="51">
        <v>16930.617750000001</v>
      </c>
      <c r="AV15" s="51"/>
      <c r="AW15" s="51"/>
      <c r="AX15" s="51"/>
      <c r="AY15" s="51"/>
      <c r="AZ15" s="51"/>
      <c r="BA15" s="78"/>
    </row>
    <row r="16" spans="1:54" x14ac:dyDescent="0.25">
      <c r="A16" s="104" t="s">
        <v>249</v>
      </c>
      <c r="B16" s="76">
        <f t="shared" si="0"/>
        <v>244549</v>
      </c>
      <c r="C16" s="51">
        <f t="shared" si="1"/>
        <v>279513.52084000001</v>
      </c>
      <c r="D16" s="51">
        <f t="shared" si="2"/>
        <v>330932.68719000003</v>
      </c>
      <c r="E16" s="78">
        <f t="shared" si="3"/>
        <v>193369.95720000003</v>
      </c>
      <c r="F16" s="76">
        <v>16310</v>
      </c>
      <c r="G16" s="51">
        <v>13256</v>
      </c>
      <c r="H16" s="51">
        <v>17306</v>
      </c>
      <c r="I16" s="51">
        <v>18214</v>
      </c>
      <c r="J16" s="51">
        <v>24344</v>
      </c>
      <c r="K16" s="51">
        <v>18600</v>
      </c>
      <c r="L16" s="51">
        <v>20930</v>
      </c>
      <c r="M16" s="51">
        <v>27512</v>
      </c>
      <c r="N16" s="51">
        <v>20216</v>
      </c>
      <c r="O16" s="51">
        <v>26936</v>
      </c>
      <c r="P16" s="51">
        <v>22209</v>
      </c>
      <c r="Q16" s="78">
        <v>18716</v>
      </c>
      <c r="R16" s="77">
        <v>18112.540160000004</v>
      </c>
      <c r="S16" s="51">
        <v>19943.849739999994</v>
      </c>
      <c r="T16" s="51">
        <v>15882.709529999991</v>
      </c>
      <c r="U16" s="51">
        <v>17204.93691</v>
      </c>
      <c r="V16" s="51">
        <v>18749.604020000002</v>
      </c>
      <c r="W16" s="51">
        <v>18113.105930000005</v>
      </c>
      <c r="X16" s="51">
        <v>25460.663109999998</v>
      </c>
      <c r="Y16" s="51">
        <v>26318.388860000017</v>
      </c>
      <c r="Z16" s="51">
        <v>27789.266359999998</v>
      </c>
      <c r="AA16" s="51">
        <v>28462.686190000015</v>
      </c>
      <c r="AB16" s="51">
        <v>38029.564909999965</v>
      </c>
      <c r="AC16" s="78">
        <v>25446.205120000024</v>
      </c>
      <c r="AD16" s="77">
        <v>29074.432079999995</v>
      </c>
      <c r="AE16" s="51">
        <v>21901.896769999988</v>
      </c>
      <c r="AF16" s="51">
        <v>20026.986860000001</v>
      </c>
      <c r="AG16" s="51">
        <v>26738.747519999994</v>
      </c>
      <c r="AH16" s="51">
        <v>24558.392399999993</v>
      </c>
      <c r="AI16" s="51">
        <v>18722.055669999994</v>
      </c>
      <c r="AJ16" s="51">
        <v>26815.345480000029</v>
      </c>
      <c r="AK16" s="51">
        <v>33276.010659999985</v>
      </c>
      <c r="AL16" s="51">
        <v>35032.387029999998</v>
      </c>
      <c r="AM16" s="51">
        <v>30785.395880000007</v>
      </c>
      <c r="AN16" s="51">
        <v>36932.486620000025</v>
      </c>
      <c r="AO16" s="78">
        <v>27068.550220000023</v>
      </c>
      <c r="AP16" s="77">
        <v>24795.127869999993</v>
      </c>
      <c r="AQ16" s="51">
        <v>20885.695200000002</v>
      </c>
      <c r="AR16" s="51">
        <v>24788.758819999992</v>
      </c>
      <c r="AS16" s="51">
        <v>41048.83059000002</v>
      </c>
      <c r="AT16" s="51">
        <v>36521.309840000002</v>
      </c>
      <c r="AU16" s="51">
        <v>45330.234880000033</v>
      </c>
      <c r="AV16" s="51"/>
      <c r="AW16" s="51"/>
      <c r="AX16" s="51"/>
      <c r="AY16" s="51"/>
      <c r="AZ16" s="51"/>
      <c r="BA16" s="78"/>
    </row>
    <row r="17" spans="1:53" x14ac:dyDescent="0.25">
      <c r="A17" s="104" t="s">
        <v>263</v>
      </c>
      <c r="B17" s="76">
        <f t="shared" si="0"/>
        <v>385256</v>
      </c>
      <c r="C17" s="51">
        <f t="shared" si="1"/>
        <v>247020.21550000005</v>
      </c>
      <c r="D17" s="51">
        <f t="shared" si="2"/>
        <v>312506.2648</v>
      </c>
      <c r="E17" s="78">
        <f>SUM(AP17:BA17)</f>
        <v>148014.36411000002</v>
      </c>
      <c r="F17" s="76">
        <v>18771</v>
      </c>
      <c r="G17" s="51">
        <v>16238</v>
      </c>
      <c r="H17" s="51">
        <v>22602</v>
      </c>
      <c r="I17" s="51">
        <v>18523</v>
      </c>
      <c r="J17" s="51">
        <v>31838</v>
      </c>
      <c r="K17" s="51">
        <v>30366</v>
      </c>
      <c r="L17" s="51">
        <v>32191</v>
      </c>
      <c r="M17" s="51">
        <v>29932</v>
      </c>
      <c r="N17" s="51">
        <v>118468</v>
      </c>
      <c r="O17" s="51">
        <v>18098</v>
      </c>
      <c r="P17" s="51">
        <v>28487</v>
      </c>
      <c r="Q17" s="78">
        <v>19742</v>
      </c>
      <c r="R17" s="77">
        <v>20958.510009999998</v>
      </c>
      <c r="S17" s="51">
        <v>15333.731310000005</v>
      </c>
      <c r="T17" s="51">
        <v>21122.851260000003</v>
      </c>
      <c r="U17" s="51">
        <v>24381.795030000012</v>
      </c>
      <c r="V17" s="51">
        <v>15356.72134</v>
      </c>
      <c r="W17" s="51">
        <v>18235.929630000006</v>
      </c>
      <c r="X17" s="51">
        <v>18495.06826</v>
      </c>
      <c r="Y17" s="51">
        <v>24957.451420000005</v>
      </c>
      <c r="Z17" s="51">
        <v>22169.619850000003</v>
      </c>
      <c r="AA17" s="51">
        <v>17547.673369999993</v>
      </c>
      <c r="AB17" s="51">
        <v>20165.199980000005</v>
      </c>
      <c r="AC17" s="78">
        <v>28295.66404</v>
      </c>
      <c r="AD17" s="77">
        <v>26046.994109999989</v>
      </c>
      <c r="AE17" s="51">
        <v>20162.939349999986</v>
      </c>
      <c r="AF17" s="51">
        <v>19316.209280000014</v>
      </c>
      <c r="AG17" s="51">
        <v>34639.656109999996</v>
      </c>
      <c r="AH17" s="51">
        <v>32834.953430000001</v>
      </c>
      <c r="AI17" s="51">
        <v>19531.879909999989</v>
      </c>
      <c r="AJ17" s="51">
        <v>21938.962099999993</v>
      </c>
      <c r="AK17" s="51">
        <v>26430.954600000008</v>
      </c>
      <c r="AL17" s="51">
        <v>20469.814620000001</v>
      </c>
      <c r="AM17" s="51">
        <v>36190.329870000001</v>
      </c>
      <c r="AN17" s="51">
        <v>32949.612550000013</v>
      </c>
      <c r="AO17" s="78">
        <v>21993.958870000002</v>
      </c>
      <c r="AP17" s="77">
        <v>22825.562889999987</v>
      </c>
      <c r="AQ17" s="51">
        <v>22548.693309999999</v>
      </c>
      <c r="AR17" s="51">
        <v>20096.915440000001</v>
      </c>
      <c r="AS17" s="51">
        <v>28790.039949999998</v>
      </c>
      <c r="AT17" s="51">
        <v>31068.519030000021</v>
      </c>
      <c r="AU17" s="51">
        <v>22684.633490000011</v>
      </c>
      <c r="AV17" s="51"/>
      <c r="AW17" s="51"/>
      <c r="AX17" s="51"/>
      <c r="AY17" s="51"/>
      <c r="AZ17" s="51"/>
      <c r="BA17" s="78"/>
    </row>
    <row r="18" spans="1:53" x14ac:dyDescent="0.25">
      <c r="A18" s="104" t="s">
        <v>252</v>
      </c>
      <c r="B18" s="76">
        <f t="shared" si="0"/>
        <v>232233</v>
      </c>
      <c r="C18" s="51">
        <f t="shared" si="1"/>
        <v>267243.31044000009</v>
      </c>
      <c r="D18" s="51">
        <f t="shared" si="2"/>
        <v>297454.99343999999</v>
      </c>
      <c r="E18" s="78">
        <f t="shared" si="3"/>
        <v>162875.47094000003</v>
      </c>
      <c r="F18" s="76">
        <v>21070</v>
      </c>
      <c r="G18" s="51">
        <v>26286</v>
      </c>
      <c r="H18" s="51">
        <v>17896</v>
      </c>
      <c r="I18" s="51">
        <v>13589</v>
      </c>
      <c r="J18" s="51">
        <v>17255</v>
      </c>
      <c r="K18" s="51">
        <v>18360</v>
      </c>
      <c r="L18" s="51">
        <v>17447</v>
      </c>
      <c r="M18" s="51">
        <v>15379</v>
      </c>
      <c r="N18" s="51">
        <v>23499</v>
      </c>
      <c r="O18" s="51">
        <v>24610</v>
      </c>
      <c r="P18" s="51">
        <v>20089</v>
      </c>
      <c r="Q18" s="78">
        <v>16753</v>
      </c>
      <c r="R18" s="77">
        <v>15840.37970999999</v>
      </c>
      <c r="S18" s="51">
        <v>21538.900900000026</v>
      </c>
      <c r="T18" s="51">
        <v>16835.299430000017</v>
      </c>
      <c r="U18" s="51">
        <v>16385.313860000002</v>
      </c>
      <c r="V18" s="51">
        <v>14884.311840000006</v>
      </c>
      <c r="W18" s="51">
        <v>22362.389330000016</v>
      </c>
      <c r="X18" s="51">
        <v>39070.920019999976</v>
      </c>
      <c r="Y18" s="51">
        <v>29753.998770000027</v>
      </c>
      <c r="Z18" s="51">
        <v>17216.554510000005</v>
      </c>
      <c r="AA18" s="51">
        <v>21912.942549999978</v>
      </c>
      <c r="AB18" s="51">
        <v>19583.233589999996</v>
      </c>
      <c r="AC18" s="78">
        <v>31859.065930000026</v>
      </c>
      <c r="AD18" s="77">
        <v>24166.601549999981</v>
      </c>
      <c r="AE18" s="51">
        <v>21409.889730000039</v>
      </c>
      <c r="AF18" s="51">
        <v>15067.924219999999</v>
      </c>
      <c r="AG18" s="51">
        <v>18481.157480000016</v>
      </c>
      <c r="AH18" s="51">
        <v>19857.677790000031</v>
      </c>
      <c r="AI18" s="51">
        <v>26094.956790000007</v>
      </c>
      <c r="AJ18" s="51">
        <v>18931.797809999989</v>
      </c>
      <c r="AK18" s="51">
        <v>32000.852420000003</v>
      </c>
      <c r="AL18" s="51">
        <v>27794.245420000007</v>
      </c>
      <c r="AM18" s="51">
        <v>20228.628669999991</v>
      </c>
      <c r="AN18" s="51">
        <v>39870.96728999995</v>
      </c>
      <c r="AO18" s="78">
        <v>33550.294269999969</v>
      </c>
      <c r="AP18" s="77">
        <v>36968.683600000033</v>
      </c>
      <c r="AQ18" s="51">
        <v>32684.497320000009</v>
      </c>
      <c r="AR18" s="51">
        <v>19077.833039999983</v>
      </c>
      <c r="AS18" s="51">
        <v>20320.104380000004</v>
      </c>
      <c r="AT18" s="51">
        <v>28069.644699999997</v>
      </c>
      <c r="AU18" s="51">
        <v>25754.707900000016</v>
      </c>
      <c r="AV18" s="51"/>
      <c r="AW18" s="51"/>
      <c r="AX18" s="51"/>
      <c r="AY18" s="51"/>
      <c r="AZ18" s="51"/>
      <c r="BA18" s="78"/>
    </row>
    <row r="19" spans="1:53" x14ac:dyDescent="0.25">
      <c r="A19" s="104" t="s">
        <v>253</v>
      </c>
      <c r="B19" s="76">
        <f t="shared" si="0"/>
        <v>198643</v>
      </c>
      <c r="C19" s="51">
        <f t="shared" si="1"/>
        <v>275853.52045000007</v>
      </c>
      <c r="D19" s="51">
        <f t="shared" si="2"/>
        <v>278772.07081999996</v>
      </c>
      <c r="E19" s="78">
        <f t="shared" si="3"/>
        <v>130816.11827999998</v>
      </c>
      <c r="F19" s="76">
        <v>20588</v>
      </c>
      <c r="G19" s="51">
        <v>17675</v>
      </c>
      <c r="H19" s="51">
        <v>22128</v>
      </c>
      <c r="I19" s="51">
        <v>12151</v>
      </c>
      <c r="J19" s="51">
        <v>15573</v>
      </c>
      <c r="K19" s="51">
        <v>8194</v>
      </c>
      <c r="L19" s="51">
        <v>18105</v>
      </c>
      <c r="M19" s="51">
        <v>13481</v>
      </c>
      <c r="N19" s="51">
        <v>12868</v>
      </c>
      <c r="O19" s="51">
        <v>31160</v>
      </c>
      <c r="P19" s="51">
        <v>15479</v>
      </c>
      <c r="Q19" s="78">
        <v>11241</v>
      </c>
      <c r="R19" s="77">
        <v>31031.232120000001</v>
      </c>
      <c r="S19" s="51">
        <v>27225.47105</v>
      </c>
      <c r="T19" s="51">
        <v>22618.472850000013</v>
      </c>
      <c r="U19" s="51">
        <v>18673.227819999989</v>
      </c>
      <c r="V19" s="51">
        <v>26568.692740000013</v>
      </c>
      <c r="W19" s="51">
        <v>15363.60046999999</v>
      </c>
      <c r="X19" s="51">
        <v>11174.446879999994</v>
      </c>
      <c r="Y19" s="51">
        <v>28577.084539999996</v>
      </c>
      <c r="Z19" s="51">
        <v>14431.2219</v>
      </c>
      <c r="AA19" s="51">
        <v>24750.846620000015</v>
      </c>
      <c r="AB19" s="51">
        <v>29287.920899999997</v>
      </c>
      <c r="AC19" s="78">
        <v>26151.302559999986</v>
      </c>
      <c r="AD19" s="77">
        <v>13687.037980000005</v>
      </c>
      <c r="AE19" s="51">
        <v>32188.2042</v>
      </c>
      <c r="AF19" s="51">
        <v>18178.417249999991</v>
      </c>
      <c r="AG19" s="51">
        <v>20419.44795999999</v>
      </c>
      <c r="AH19" s="51">
        <v>41253.975589999995</v>
      </c>
      <c r="AI19" s="51">
        <v>12252.067240000002</v>
      </c>
      <c r="AJ19" s="51">
        <v>21990.745400000007</v>
      </c>
      <c r="AK19" s="51">
        <v>24258.558490000007</v>
      </c>
      <c r="AL19" s="51">
        <v>23499.166750000015</v>
      </c>
      <c r="AM19" s="51">
        <v>23587.893079999991</v>
      </c>
      <c r="AN19" s="51">
        <v>19815.383819999992</v>
      </c>
      <c r="AO19" s="78">
        <v>27641.173060000001</v>
      </c>
      <c r="AP19" s="77">
        <v>25494.966239999998</v>
      </c>
      <c r="AQ19" s="51">
        <v>15955.295260000001</v>
      </c>
      <c r="AR19" s="51">
        <v>17320.77435</v>
      </c>
      <c r="AS19" s="51">
        <v>22771.520449999996</v>
      </c>
      <c r="AT19" s="51">
        <v>26566.688129999995</v>
      </c>
      <c r="AU19" s="51">
        <v>22706.873849999985</v>
      </c>
      <c r="AV19" s="51"/>
      <c r="AW19" s="51"/>
      <c r="AX19" s="51"/>
      <c r="AY19" s="51"/>
      <c r="AZ19" s="51"/>
      <c r="BA19" s="78"/>
    </row>
    <row r="20" spans="1:53" x14ac:dyDescent="0.25">
      <c r="A20" s="104" t="s">
        <v>264</v>
      </c>
      <c r="B20" s="76">
        <f t="shared" si="0"/>
        <v>165923</v>
      </c>
      <c r="C20" s="51">
        <f t="shared" si="1"/>
        <v>254119.10490000001</v>
      </c>
      <c r="D20" s="51">
        <f t="shared" si="2"/>
        <v>265199.58409999998</v>
      </c>
      <c r="E20" s="78">
        <f t="shared" si="3"/>
        <v>159405.23140000002</v>
      </c>
      <c r="F20" s="76">
        <v>10914</v>
      </c>
      <c r="G20" s="51">
        <v>12621</v>
      </c>
      <c r="H20" s="51">
        <v>6696</v>
      </c>
      <c r="I20" s="51">
        <v>24205</v>
      </c>
      <c r="J20" s="51">
        <v>14886</v>
      </c>
      <c r="K20" s="51">
        <v>6903</v>
      </c>
      <c r="L20" s="51">
        <v>11242</v>
      </c>
      <c r="M20" s="51">
        <v>14256</v>
      </c>
      <c r="N20" s="51">
        <v>7945</v>
      </c>
      <c r="O20" s="51">
        <v>17142</v>
      </c>
      <c r="P20" s="51">
        <v>19311</v>
      </c>
      <c r="Q20" s="78">
        <v>19802</v>
      </c>
      <c r="R20" s="77">
        <v>18658.200820000002</v>
      </c>
      <c r="S20" s="51">
        <v>15932.01763</v>
      </c>
      <c r="T20" s="51">
        <v>28065.79679</v>
      </c>
      <c r="U20" s="51">
        <v>16349.93759</v>
      </c>
      <c r="V20" s="51">
        <v>20794.26225</v>
      </c>
      <c r="W20" s="51">
        <v>15634.238289999999</v>
      </c>
      <c r="X20" s="51">
        <v>28662.422300000009</v>
      </c>
      <c r="Y20" s="51">
        <v>26035.515470000006</v>
      </c>
      <c r="Z20" s="51">
        <v>13594.720599999999</v>
      </c>
      <c r="AA20" s="51">
        <v>21299.059699999994</v>
      </c>
      <c r="AB20" s="51">
        <v>23722.560939999999</v>
      </c>
      <c r="AC20" s="78">
        <v>25370.372520000008</v>
      </c>
      <c r="AD20" s="77">
        <v>18772.657429999996</v>
      </c>
      <c r="AE20" s="51">
        <v>18237.125820000008</v>
      </c>
      <c r="AF20" s="51">
        <v>13553.789699999998</v>
      </c>
      <c r="AG20" s="51">
        <v>21830.095110000002</v>
      </c>
      <c r="AH20" s="51">
        <v>30598.748699999993</v>
      </c>
      <c r="AI20" s="51">
        <v>18237.428049999999</v>
      </c>
      <c r="AJ20" s="51">
        <v>26401.360420000001</v>
      </c>
      <c r="AK20" s="51">
        <v>27326.591460000003</v>
      </c>
      <c r="AL20" s="51">
        <v>21668.613249999999</v>
      </c>
      <c r="AM20" s="51">
        <v>20352.821239999997</v>
      </c>
      <c r="AN20" s="51">
        <v>22034.801789999998</v>
      </c>
      <c r="AO20" s="78">
        <v>26185.551130000003</v>
      </c>
      <c r="AP20" s="77">
        <v>2859.2358299999996</v>
      </c>
      <c r="AQ20" s="51">
        <v>52251.198200000013</v>
      </c>
      <c r="AR20" s="51">
        <v>38671.353689999996</v>
      </c>
      <c r="AS20" s="51">
        <v>25906.995670000004</v>
      </c>
      <c r="AT20" s="51">
        <v>20616.295340000004</v>
      </c>
      <c r="AU20" s="51">
        <v>19100.152670000003</v>
      </c>
      <c r="AV20" s="51"/>
      <c r="AW20" s="51"/>
      <c r="AX20" s="51"/>
      <c r="AY20" s="51"/>
      <c r="AZ20" s="51"/>
      <c r="BA20" s="78"/>
    </row>
    <row r="21" spans="1:53" x14ac:dyDescent="0.25">
      <c r="A21" s="104" t="s">
        <v>257</v>
      </c>
      <c r="B21" s="76">
        <f t="shared" si="0"/>
        <v>205553</v>
      </c>
      <c r="C21" s="51">
        <f t="shared" si="1"/>
        <v>155513.46848999997</v>
      </c>
      <c r="D21" s="51">
        <f t="shared" si="2"/>
        <v>231784.92291000002</v>
      </c>
      <c r="E21" s="78">
        <f t="shared" si="3"/>
        <v>113888.52873999995</v>
      </c>
      <c r="F21" s="76">
        <v>13552</v>
      </c>
      <c r="G21" s="51">
        <v>16312</v>
      </c>
      <c r="H21" s="51">
        <v>15370</v>
      </c>
      <c r="I21" s="51">
        <v>13435</v>
      </c>
      <c r="J21" s="51">
        <v>15571</v>
      </c>
      <c r="K21" s="51">
        <v>18697</v>
      </c>
      <c r="L21" s="51">
        <v>17872</v>
      </c>
      <c r="M21" s="51">
        <v>24920</v>
      </c>
      <c r="N21" s="51">
        <v>11680</v>
      </c>
      <c r="O21" s="51">
        <v>20815</v>
      </c>
      <c r="P21" s="51">
        <v>19406</v>
      </c>
      <c r="Q21" s="78">
        <v>17923</v>
      </c>
      <c r="R21" s="77">
        <v>12375.666330000015</v>
      </c>
      <c r="S21" s="51">
        <v>9558.409779999989</v>
      </c>
      <c r="T21" s="51">
        <v>13270.239529999986</v>
      </c>
      <c r="U21" s="51">
        <v>14766.196550000001</v>
      </c>
      <c r="V21" s="51">
        <v>13200.585439999997</v>
      </c>
      <c r="W21" s="51">
        <v>9972.4424100000015</v>
      </c>
      <c r="X21" s="51">
        <v>20708.688129999995</v>
      </c>
      <c r="Y21" s="51">
        <v>12574.062810000003</v>
      </c>
      <c r="Z21" s="51">
        <v>10531.68707</v>
      </c>
      <c r="AA21" s="51">
        <v>11437.480129999996</v>
      </c>
      <c r="AB21" s="51">
        <v>16057.477360000006</v>
      </c>
      <c r="AC21" s="78">
        <v>11060.532949999995</v>
      </c>
      <c r="AD21" s="77">
        <v>23878.877260000012</v>
      </c>
      <c r="AE21" s="51">
        <v>17192.066240000011</v>
      </c>
      <c r="AF21" s="51">
        <v>18442.753140000001</v>
      </c>
      <c r="AG21" s="51">
        <v>23137.233399999983</v>
      </c>
      <c r="AH21" s="51">
        <v>22391.574019999993</v>
      </c>
      <c r="AI21" s="51">
        <v>24601.39880000001</v>
      </c>
      <c r="AJ21" s="51">
        <v>21261.194469999995</v>
      </c>
      <c r="AK21" s="51">
        <v>21031.442120000003</v>
      </c>
      <c r="AL21" s="51">
        <v>10926.568829999997</v>
      </c>
      <c r="AM21" s="51">
        <v>14926.862919999983</v>
      </c>
      <c r="AN21" s="51">
        <v>18834.390990000011</v>
      </c>
      <c r="AO21" s="78">
        <v>15160.560720000005</v>
      </c>
      <c r="AP21" s="77">
        <v>18631.447699999993</v>
      </c>
      <c r="AQ21" s="51">
        <v>20472.957169999958</v>
      </c>
      <c r="AR21" s="51">
        <v>12039.153529999992</v>
      </c>
      <c r="AS21" s="51">
        <v>19517.583810000004</v>
      </c>
      <c r="AT21" s="51">
        <v>19928.238700000013</v>
      </c>
      <c r="AU21" s="51">
        <v>23299.147829999973</v>
      </c>
      <c r="AV21" s="51"/>
      <c r="AW21" s="51"/>
      <c r="AX21" s="51"/>
      <c r="AY21" s="51"/>
      <c r="AZ21" s="51"/>
      <c r="BA21" s="78"/>
    </row>
    <row r="22" spans="1:53" x14ac:dyDescent="0.25">
      <c r="A22" s="104" t="s">
        <v>265</v>
      </c>
      <c r="B22" s="76">
        <f t="shared" si="0"/>
        <v>102600</v>
      </c>
      <c r="C22" s="51">
        <f t="shared" si="1"/>
        <v>181949.15230999998</v>
      </c>
      <c r="D22" s="51">
        <f t="shared" si="2"/>
        <v>224523.72252999997</v>
      </c>
      <c r="E22" s="78">
        <f t="shared" si="3"/>
        <v>98886.718030000004</v>
      </c>
      <c r="F22" s="76">
        <v>9631</v>
      </c>
      <c r="G22" s="51">
        <v>6729</v>
      </c>
      <c r="H22" s="51">
        <v>8077</v>
      </c>
      <c r="I22" s="51">
        <v>7725</v>
      </c>
      <c r="J22" s="51">
        <v>6712</v>
      </c>
      <c r="K22" s="51">
        <v>8942</v>
      </c>
      <c r="L22" s="51">
        <v>7807</v>
      </c>
      <c r="M22" s="51">
        <v>8498</v>
      </c>
      <c r="N22" s="51">
        <v>5958</v>
      </c>
      <c r="O22" s="51">
        <v>7858</v>
      </c>
      <c r="P22" s="51">
        <v>10783</v>
      </c>
      <c r="Q22" s="78">
        <v>13880</v>
      </c>
      <c r="R22" s="77">
        <v>12959.089760000006</v>
      </c>
      <c r="S22" s="51">
        <v>10024.384009999994</v>
      </c>
      <c r="T22" s="51">
        <v>9458.9953199999982</v>
      </c>
      <c r="U22" s="51">
        <v>12644.620319999996</v>
      </c>
      <c r="V22" s="51">
        <v>13487.9413</v>
      </c>
      <c r="W22" s="51">
        <v>9573.6614599999957</v>
      </c>
      <c r="X22" s="51">
        <v>19134.577299999983</v>
      </c>
      <c r="Y22" s="51">
        <v>18574.796759999965</v>
      </c>
      <c r="Z22" s="51">
        <v>20209.43445000003</v>
      </c>
      <c r="AA22" s="51">
        <v>18715.471270000009</v>
      </c>
      <c r="AB22" s="51">
        <v>19749.792360000003</v>
      </c>
      <c r="AC22" s="78">
        <v>17416.388000000014</v>
      </c>
      <c r="AD22" s="77">
        <v>16333.048570000003</v>
      </c>
      <c r="AE22" s="51">
        <v>17419.457869999998</v>
      </c>
      <c r="AF22" s="51">
        <v>20501.876919999984</v>
      </c>
      <c r="AG22" s="51">
        <v>20060.046380000003</v>
      </c>
      <c r="AH22" s="51">
        <v>16572.130970000002</v>
      </c>
      <c r="AI22" s="51">
        <v>13824.081709999982</v>
      </c>
      <c r="AJ22" s="51">
        <v>19535.832969999989</v>
      </c>
      <c r="AK22" s="51">
        <v>24306.27016</v>
      </c>
      <c r="AL22" s="51">
        <v>16944.449890000007</v>
      </c>
      <c r="AM22" s="51">
        <v>24434.912609999999</v>
      </c>
      <c r="AN22" s="51">
        <v>21904.080740000001</v>
      </c>
      <c r="AO22" s="78">
        <v>12687.533739999999</v>
      </c>
      <c r="AP22" s="77">
        <v>10682.879559999999</v>
      </c>
      <c r="AQ22" s="51">
        <v>19990.840010000007</v>
      </c>
      <c r="AR22" s="51">
        <v>23037.439329999968</v>
      </c>
      <c r="AS22" s="51">
        <v>16011.988639999989</v>
      </c>
      <c r="AT22" s="51">
        <v>15501.275590000021</v>
      </c>
      <c r="AU22" s="51">
        <v>13662.294900000008</v>
      </c>
      <c r="AV22" s="51"/>
      <c r="AW22" s="51"/>
      <c r="AX22" s="51"/>
      <c r="AY22" s="51"/>
      <c r="AZ22" s="51"/>
      <c r="BA22" s="78"/>
    </row>
    <row r="23" spans="1:53" x14ac:dyDescent="0.25">
      <c r="A23" s="104" t="s">
        <v>256</v>
      </c>
      <c r="B23" s="76">
        <f t="shared" si="0"/>
        <v>14119</v>
      </c>
      <c r="C23" s="51">
        <f t="shared" si="1"/>
        <v>214214.81273999999</v>
      </c>
      <c r="D23" s="51">
        <f t="shared" si="2"/>
        <v>224231.64801999996</v>
      </c>
      <c r="E23" s="78">
        <f t="shared" si="3"/>
        <v>134511.89893</v>
      </c>
      <c r="F23" s="76">
        <v>1150</v>
      </c>
      <c r="G23" s="51">
        <v>1096</v>
      </c>
      <c r="H23" s="51">
        <v>488</v>
      </c>
      <c r="I23" s="51">
        <v>917</v>
      </c>
      <c r="J23" s="51">
        <v>1162</v>
      </c>
      <c r="K23" s="51">
        <v>1017</v>
      </c>
      <c r="L23" s="51">
        <v>1257</v>
      </c>
      <c r="M23" s="51">
        <v>2833</v>
      </c>
      <c r="N23" s="51">
        <v>539</v>
      </c>
      <c r="O23" s="51">
        <v>1629</v>
      </c>
      <c r="P23" s="51">
        <v>1306</v>
      </c>
      <c r="Q23" s="78">
        <v>725</v>
      </c>
      <c r="R23" s="77">
        <v>17689.80816</v>
      </c>
      <c r="S23" s="51">
        <v>14566.567829999998</v>
      </c>
      <c r="T23" s="51">
        <v>24680.937710000002</v>
      </c>
      <c r="U23" s="51">
        <v>12732.111859999999</v>
      </c>
      <c r="V23" s="51">
        <v>28957.837629999998</v>
      </c>
      <c r="W23" s="51">
        <v>16644.469850000001</v>
      </c>
      <c r="X23" s="51">
        <v>42363.698349999991</v>
      </c>
      <c r="Y23" s="51">
        <v>19663.090929999998</v>
      </c>
      <c r="Z23" s="51">
        <v>7157.6889299999984</v>
      </c>
      <c r="AA23" s="51">
        <v>5664.2460599999995</v>
      </c>
      <c r="AB23" s="51">
        <v>13131.519749999999</v>
      </c>
      <c r="AC23" s="78">
        <v>10962.835679999998</v>
      </c>
      <c r="AD23" s="77">
        <v>14400.034139999998</v>
      </c>
      <c r="AE23" s="51">
        <v>18620.478830000004</v>
      </c>
      <c r="AF23" s="51">
        <v>11116.17607</v>
      </c>
      <c r="AG23" s="51">
        <v>19256.678769999999</v>
      </c>
      <c r="AH23" s="51">
        <v>21036.615359999996</v>
      </c>
      <c r="AI23" s="51">
        <v>16026.70859</v>
      </c>
      <c r="AJ23" s="51">
        <v>14521.87905</v>
      </c>
      <c r="AK23" s="51">
        <v>16532.708890000002</v>
      </c>
      <c r="AL23" s="51">
        <v>25915.529869999995</v>
      </c>
      <c r="AM23" s="51">
        <v>29746.877069999991</v>
      </c>
      <c r="AN23" s="51">
        <v>15683.09936</v>
      </c>
      <c r="AO23" s="78">
        <v>21374.862020000004</v>
      </c>
      <c r="AP23" s="77">
        <v>13928.48288</v>
      </c>
      <c r="AQ23" s="51">
        <v>17403.458970000003</v>
      </c>
      <c r="AR23" s="51">
        <v>27780.379430000001</v>
      </c>
      <c r="AS23" s="51">
        <v>19804.084159999999</v>
      </c>
      <c r="AT23" s="51">
        <v>34842.544830000006</v>
      </c>
      <c r="AU23" s="51">
        <v>20752.948659999998</v>
      </c>
      <c r="AV23" s="51"/>
      <c r="AW23" s="51"/>
      <c r="AX23" s="51"/>
      <c r="AY23" s="51"/>
      <c r="AZ23" s="51"/>
      <c r="BA23" s="78"/>
    </row>
    <row r="24" spans="1:53" x14ac:dyDescent="0.25">
      <c r="A24" s="104" t="s">
        <v>254</v>
      </c>
      <c r="B24" s="76">
        <f t="shared" si="0"/>
        <v>162420</v>
      </c>
      <c r="C24" s="51">
        <f t="shared" si="1"/>
        <v>189102.85498999999</v>
      </c>
      <c r="D24" s="51">
        <f t="shared" si="2"/>
        <v>220448.62438000011</v>
      </c>
      <c r="E24" s="78">
        <f t="shared" si="3"/>
        <v>121582.96999999997</v>
      </c>
      <c r="F24" s="76">
        <v>18127</v>
      </c>
      <c r="G24" s="51">
        <v>12285</v>
      </c>
      <c r="H24" s="51">
        <v>14957</v>
      </c>
      <c r="I24" s="51">
        <v>7820</v>
      </c>
      <c r="J24" s="51">
        <v>17374</v>
      </c>
      <c r="K24" s="51">
        <v>11328</v>
      </c>
      <c r="L24" s="51">
        <v>9942</v>
      </c>
      <c r="M24" s="51">
        <v>10660</v>
      </c>
      <c r="N24" s="51">
        <v>19556</v>
      </c>
      <c r="O24" s="51">
        <v>15462</v>
      </c>
      <c r="P24" s="51">
        <v>14261</v>
      </c>
      <c r="Q24" s="78">
        <v>10648</v>
      </c>
      <c r="R24" s="77">
        <v>14374.629959999991</v>
      </c>
      <c r="S24" s="51">
        <v>15702.246460000002</v>
      </c>
      <c r="T24" s="51">
        <v>14514.46789</v>
      </c>
      <c r="U24" s="51">
        <v>14968.828420000002</v>
      </c>
      <c r="V24" s="51">
        <v>14047.831859999982</v>
      </c>
      <c r="W24" s="51">
        <v>13946.77139</v>
      </c>
      <c r="X24" s="51">
        <v>14717.920250000003</v>
      </c>
      <c r="Y24" s="51">
        <v>18378.061390000021</v>
      </c>
      <c r="Z24" s="51">
        <v>15785.945410000008</v>
      </c>
      <c r="AA24" s="51">
        <v>17289.720580000008</v>
      </c>
      <c r="AB24" s="51">
        <v>17852.337939999994</v>
      </c>
      <c r="AC24" s="78">
        <v>17524.093439999997</v>
      </c>
      <c r="AD24" s="77">
        <v>19577.748870000018</v>
      </c>
      <c r="AE24" s="51">
        <v>18553.37423999999</v>
      </c>
      <c r="AF24" s="51">
        <v>15609.67139</v>
      </c>
      <c r="AG24" s="51">
        <v>15554.167580000003</v>
      </c>
      <c r="AH24" s="51">
        <v>18537.10153000004</v>
      </c>
      <c r="AI24" s="51">
        <v>17961.341270000026</v>
      </c>
      <c r="AJ24" s="51">
        <v>16192.481959999996</v>
      </c>
      <c r="AK24" s="51">
        <v>27778.761870000006</v>
      </c>
      <c r="AL24" s="51">
        <v>19383.552739999977</v>
      </c>
      <c r="AM24" s="51">
        <v>15691.466529999994</v>
      </c>
      <c r="AN24" s="51">
        <v>20975.921330000034</v>
      </c>
      <c r="AO24" s="78">
        <v>14633.035070000004</v>
      </c>
      <c r="AP24" s="77">
        <v>16487.929179999992</v>
      </c>
      <c r="AQ24" s="51">
        <v>26185.73223999999</v>
      </c>
      <c r="AR24" s="51">
        <v>20995.984499999991</v>
      </c>
      <c r="AS24" s="51">
        <v>16303.587940000016</v>
      </c>
      <c r="AT24" s="51">
        <v>27861.813220000004</v>
      </c>
      <c r="AU24" s="51">
        <v>13747.922919999986</v>
      </c>
      <c r="AV24" s="51"/>
      <c r="AW24" s="51"/>
      <c r="AX24" s="51"/>
      <c r="AY24" s="51"/>
      <c r="AZ24" s="51"/>
      <c r="BA24" s="78"/>
    </row>
    <row r="25" spans="1:53" x14ac:dyDescent="0.25">
      <c r="A25" s="105" t="s">
        <v>268</v>
      </c>
      <c r="B25" s="76">
        <f t="shared" ref="B25" si="4">SUM(F25:Q25)</f>
        <v>12905911</v>
      </c>
      <c r="C25" s="51">
        <f t="shared" ref="C25" si="5">SUM(R25:AC25)</f>
        <v>12803682.509374209</v>
      </c>
      <c r="D25" s="51">
        <f t="shared" ref="D25" si="6">SUM(AD25:AO25)</f>
        <v>13971119.02944261</v>
      </c>
      <c r="E25" s="78">
        <f t="shared" ref="E25" si="7">SUM(AP25:BA25)</f>
        <v>7419791.2937524952</v>
      </c>
      <c r="F25" s="76">
        <v>1037962</v>
      </c>
      <c r="G25" s="51">
        <v>872899</v>
      </c>
      <c r="H25" s="51">
        <v>1072980</v>
      </c>
      <c r="I25" s="51">
        <v>825787</v>
      </c>
      <c r="J25" s="51">
        <v>1113211</v>
      </c>
      <c r="K25" s="51">
        <v>1210600</v>
      </c>
      <c r="L25" s="51">
        <v>1057182</v>
      </c>
      <c r="M25" s="51">
        <v>1321389</v>
      </c>
      <c r="N25" s="51">
        <v>1078409</v>
      </c>
      <c r="O25" s="51">
        <v>1231817</v>
      </c>
      <c r="P25" s="51">
        <v>1187452</v>
      </c>
      <c r="Q25" s="78">
        <v>896223</v>
      </c>
      <c r="R25" s="77">
        <v>966211.86736019957</v>
      </c>
      <c r="S25" s="51">
        <v>1276493.9175899993</v>
      </c>
      <c r="T25" s="51">
        <v>1051360.9425500012</v>
      </c>
      <c r="U25" s="51">
        <v>941177.00036400114</v>
      </c>
      <c r="V25" s="51">
        <v>1109798.0384200006</v>
      </c>
      <c r="W25" s="51">
        <v>980673.18351000175</v>
      </c>
      <c r="X25" s="51">
        <v>1041819.9766700005</v>
      </c>
      <c r="Y25" s="51">
        <v>1095495.355840001</v>
      </c>
      <c r="Z25" s="51">
        <v>972022.22699999937</v>
      </c>
      <c r="AA25" s="51">
        <v>1056486.3846900014</v>
      </c>
      <c r="AB25" s="51">
        <v>1277033.4614000018</v>
      </c>
      <c r="AC25" s="78">
        <v>1035110.1539799991</v>
      </c>
      <c r="AD25" s="77">
        <v>1206869.4170200003</v>
      </c>
      <c r="AE25" s="51">
        <v>908287.50136299909</v>
      </c>
      <c r="AF25" s="51">
        <v>911618.11895000027</v>
      </c>
      <c r="AG25" s="51">
        <v>1054934.40845</v>
      </c>
      <c r="AH25" s="51">
        <v>1274026.0276500005</v>
      </c>
      <c r="AI25" s="51">
        <v>1151307.0094416009</v>
      </c>
      <c r="AJ25" s="51">
        <v>1290930.7188100042</v>
      </c>
      <c r="AK25" s="51">
        <v>1325106.2227700013</v>
      </c>
      <c r="AL25" s="51">
        <v>1167384.1867000023</v>
      </c>
      <c r="AM25" s="51">
        <v>1288971.6297379995</v>
      </c>
      <c r="AN25" s="51">
        <v>1252575.7665200024</v>
      </c>
      <c r="AO25" s="78">
        <v>1139108.0220299996</v>
      </c>
      <c r="AP25" s="77">
        <v>1258901.1783000019</v>
      </c>
      <c r="AQ25" s="51">
        <v>1132862.5620424997</v>
      </c>
      <c r="AR25" s="51">
        <v>1074837.7054499965</v>
      </c>
      <c r="AS25" s="51">
        <v>1120252.5496300017</v>
      </c>
      <c r="AT25" s="51">
        <v>1348221.2234099966</v>
      </c>
      <c r="AU25" s="51">
        <v>1484716.07492</v>
      </c>
      <c r="AV25" s="51"/>
      <c r="AW25" s="51"/>
      <c r="AX25" s="51"/>
      <c r="AY25" s="51"/>
      <c r="AZ25" s="51"/>
      <c r="BA25" s="78"/>
    </row>
    <row r="26" spans="1:53" x14ac:dyDescent="0.25">
      <c r="A26" s="106" t="s">
        <v>148</v>
      </c>
      <c r="B26" s="85">
        <f>SUM(B6:B25)</f>
        <v>20525989</v>
      </c>
      <c r="C26" s="82">
        <f t="shared" ref="C26:BA26" si="8">SUM(C6:C25)</f>
        <v>22285456.265904211</v>
      </c>
      <c r="D26" s="82">
        <f t="shared" si="8"/>
        <v>25657147.538312614</v>
      </c>
      <c r="E26" s="84">
        <f t="shared" si="8"/>
        <v>13181099.819162495</v>
      </c>
      <c r="F26" s="85">
        <f t="shared" si="8"/>
        <v>1624259</v>
      </c>
      <c r="G26" s="82">
        <f t="shared" si="8"/>
        <v>1490514</v>
      </c>
      <c r="H26" s="82">
        <f t="shared" si="8"/>
        <v>1711196</v>
      </c>
      <c r="I26" s="82">
        <f t="shared" si="8"/>
        <v>1419520</v>
      </c>
      <c r="J26" s="82">
        <f t="shared" si="8"/>
        <v>1783158</v>
      </c>
      <c r="K26" s="82">
        <f t="shared" si="8"/>
        <v>1782390</v>
      </c>
      <c r="L26" s="82">
        <f t="shared" si="8"/>
        <v>1598364</v>
      </c>
      <c r="M26" s="82">
        <f t="shared" si="8"/>
        <v>2062335</v>
      </c>
      <c r="N26" s="82">
        <f t="shared" si="8"/>
        <v>1759153</v>
      </c>
      <c r="O26" s="82">
        <f t="shared" si="8"/>
        <v>1885187</v>
      </c>
      <c r="P26" s="82">
        <f t="shared" si="8"/>
        <v>1816598</v>
      </c>
      <c r="Q26" s="84">
        <f t="shared" si="8"/>
        <v>1593315</v>
      </c>
      <c r="R26" s="83">
        <f t="shared" si="8"/>
        <v>1690431.9494201997</v>
      </c>
      <c r="S26" s="82">
        <f t="shared" si="8"/>
        <v>1777033.6220599993</v>
      </c>
      <c r="T26" s="82">
        <f t="shared" si="8"/>
        <v>2058136.9800000007</v>
      </c>
      <c r="U26" s="82">
        <f t="shared" si="8"/>
        <v>1597099.221974001</v>
      </c>
      <c r="V26" s="82">
        <f t="shared" si="8"/>
        <v>2011139.4841600009</v>
      </c>
      <c r="W26" s="82">
        <f t="shared" si="8"/>
        <v>1672966.9004500017</v>
      </c>
      <c r="X26" s="82">
        <f t="shared" si="8"/>
        <v>1821071.3789400002</v>
      </c>
      <c r="Y26" s="82">
        <f t="shared" si="8"/>
        <v>1792196.3369700008</v>
      </c>
      <c r="Z26" s="82">
        <f t="shared" si="8"/>
        <v>1708713.8691899995</v>
      </c>
      <c r="AA26" s="82">
        <f t="shared" si="8"/>
        <v>2020356.0977400003</v>
      </c>
      <c r="AB26" s="82">
        <f t="shared" si="8"/>
        <v>2219251.9168900019</v>
      </c>
      <c r="AC26" s="84">
        <f t="shared" si="8"/>
        <v>1917058.5081099991</v>
      </c>
      <c r="AD26" s="83">
        <f t="shared" si="8"/>
        <v>2201290.6431500004</v>
      </c>
      <c r="AE26" s="82">
        <f t="shared" si="8"/>
        <v>1819780.2596329993</v>
      </c>
      <c r="AF26" s="82">
        <f t="shared" si="8"/>
        <v>1711185.3860899999</v>
      </c>
      <c r="AG26" s="82">
        <f t="shared" si="8"/>
        <v>1919649.7191900001</v>
      </c>
      <c r="AH26" s="82">
        <f t="shared" si="8"/>
        <v>2198482.1807800005</v>
      </c>
      <c r="AI26" s="82">
        <f t="shared" si="8"/>
        <v>2324473.7756716008</v>
      </c>
      <c r="AJ26" s="82">
        <f t="shared" si="8"/>
        <v>2222677.5172600038</v>
      </c>
      <c r="AK26" s="82">
        <f t="shared" si="8"/>
        <v>2193153.3521100013</v>
      </c>
      <c r="AL26" s="82">
        <f t="shared" si="8"/>
        <v>2081350.0592200025</v>
      </c>
      <c r="AM26" s="82">
        <f t="shared" si="8"/>
        <v>2765886.6476579993</v>
      </c>
      <c r="AN26" s="82">
        <f t="shared" si="8"/>
        <v>2228618.6750100022</v>
      </c>
      <c r="AO26" s="84">
        <f t="shared" si="8"/>
        <v>1990599.3225399998</v>
      </c>
      <c r="AP26" s="83">
        <f t="shared" si="8"/>
        <v>2176080.9615000016</v>
      </c>
      <c r="AQ26" s="82">
        <f t="shared" si="8"/>
        <v>2069105.3802024999</v>
      </c>
      <c r="AR26" s="82">
        <f t="shared" si="8"/>
        <v>2140292.9250899968</v>
      </c>
      <c r="AS26" s="82">
        <f t="shared" si="8"/>
        <v>1983447.141830002</v>
      </c>
      <c r="AT26" s="82">
        <f t="shared" si="8"/>
        <v>2497179.2358899964</v>
      </c>
      <c r="AU26" s="82">
        <f t="shared" si="8"/>
        <v>2314994.1746500004</v>
      </c>
      <c r="AV26" s="82">
        <f t="shared" si="8"/>
        <v>0</v>
      </c>
      <c r="AW26" s="82">
        <f t="shared" si="8"/>
        <v>0</v>
      </c>
      <c r="AX26" s="82">
        <f t="shared" si="8"/>
        <v>0</v>
      </c>
      <c r="AY26" s="82">
        <f t="shared" si="8"/>
        <v>0</v>
      </c>
      <c r="AZ26" s="82">
        <f t="shared" si="8"/>
        <v>0</v>
      </c>
      <c r="BA26" s="84">
        <f t="shared" si="8"/>
        <v>0</v>
      </c>
    </row>
    <row r="27" spans="1:53" x14ac:dyDescent="0.25">
      <c r="A27" s="105"/>
      <c r="B27" s="76"/>
      <c r="C27" s="51"/>
      <c r="D27" s="51"/>
      <c r="E27" s="78"/>
      <c r="F27" s="76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78"/>
      <c r="R27" s="77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78"/>
      <c r="AD27" s="77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78"/>
      <c r="AP27" s="77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78"/>
    </row>
    <row r="28" spans="1:53" ht="16.5" thickBot="1" x14ac:dyDescent="0.3">
      <c r="A28" s="107"/>
      <c r="B28" s="101"/>
      <c r="C28" s="80"/>
      <c r="D28" s="80"/>
      <c r="E28" s="81"/>
      <c r="F28" s="101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1"/>
      <c r="R28" s="79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1"/>
      <c r="AD28" s="79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1"/>
      <c r="AP28" s="79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1"/>
    </row>
    <row r="30" spans="1:53" x14ac:dyDescent="0.25">
      <c r="A30" s="63" t="s">
        <v>149</v>
      </c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</row>
    <row r="31" spans="1:53" x14ac:dyDescent="0.25">
      <c r="A31" s="63" t="s">
        <v>150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</row>
    <row r="32" spans="1:53" x14ac:dyDescent="0.25">
      <c r="A32" s="63" t="s">
        <v>118</v>
      </c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</row>
    <row r="33" spans="1:47" x14ac:dyDescent="0.25">
      <c r="A33" s="63" t="s">
        <v>119</v>
      </c>
    </row>
    <row r="34" spans="1:47" x14ac:dyDescent="0.25">
      <c r="A34" s="63" t="s">
        <v>120</v>
      </c>
      <c r="AP34" s="30"/>
      <c r="AQ34" s="30"/>
      <c r="AR34" s="30"/>
      <c r="AS34" s="30"/>
      <c r="AT34" s="30"/>
      <c r="AU34" s="30"/>
    </row>
    <row r="36" spans="1:47" x14ac:dyDescent="0.25">
      <c r="AP36" s="53"/>
      <c r="AQ36" s="53"/>
      <c r="AR36" s="53"/>
      <c r="AS36" s="53"/>
      <c r="AT36" s="53"/>
      <c r="AU36" s="53"/>
    </row>
  </sheetData>
  <mergeCells count="9">
    <mergeCell ref="A1:A3"/>
    <mergeCell ref="B3:E4"/>
    <mergeCell ref="AP4:BA4"/>
    <mergeCell ref="B1:BA1"/>
    <mergeCell ref="B2:BA2"/>
    <mergeCell ref="F3:BA3"/>
    <mergeCell ref="R4:AC4"/>
    <mergeCell ref="F4:Q4"/>
    <mergeCell ref="AD4:AO4"/>
  </mergeCells>
  <phoneticPr fontId="3" type="noConversion"/>
  <pageMargins left="0.7" right="0.7" top="0.75" bottom="0.75" header="0.3" footer="0.3"/>
  <pageSetup orientation="portrait" r:id="rId1"/>
  <ignoredErrors>
    <ignoredError sqref="B6:B25 C6:C25 D6:D26 E6:E25" formulaRange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C388-89AA-4CC1-B890-3D1C1BE37985}">
  <sheetPr>
    <tabColor rgb="FF92D050"/>
  </sheetPr>
  <dimension ref="A1:BD52"/>
  <sheetViews>
    <sheetView zoomScale="87" zoomScaleNormal="87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B1" sqref="A1:XFD42"/>
    </sheetView>
  </sheetViews>
  <sheetFormatPr defaultRowHeight="15.75" x14ac:dyDescent="0.25"/>
  <cols>
    <col min="1" max="1" width="14.5703125" style="24" customWidth="1"/>
    <col min="2" max="2" width="15" style="24" bestFit="1" customWidth="1"/>
    <col min="3" max="5" width="14.5703125" style="27" bestFit="1" customWidth="1"/>
    <col min="6" max="7" width="14.28515625" style="27" customWidth="1"/>
    <col min="8" max="8" width="14.5703125" style="27" bestFit="1" customWidth="1"/>
    <col min="9" max="20" width="13.140625" style="27" bestFit="1" customWidth="1"/>
    <col min="21" max="32" width="13.42578125" style="27" bestFit="1" customWidth="1"/>
    <col min="33" max="37" width="14.42578125" style="27" bestFit="1" customWidth="1"/>
    <col min="38" max="38" width="14.5703125" style="27" bestFit="1" customWidth="1"/>
    <col min="39" max="44" width="14.42578125" style="27" bestFit="1" customWidth="1"/>
    <col min="45" max="51" width="13.140625" style="27" bestFit="1" customWidth="1"/>
    <col min="52" max="16384" width="9.140625" style="27"/>
  </cols>
  <sheetData>
    <row r="1" spans="1:56" s="24" customFormat="1" x14ac:dyDescent="0.25">
      <c r="A1" s="133" t="s">
        <v>151</v>
      </c>
      <c r="B1" s="180" t="s">
        <v>269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</row>
    <row r="2" spans="1:56" s="24" customFormat="1" x14ac:dyDescent="0.25">
      <c r="A2" s="133"/>
      <c r="B2" s="172" t="s">
        <v>208</v>
      </c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</row>
    <row r="3" spans="1:56" s="24" customFormat="1" x14ac:dyDescent="0.25">
      <c r="A3" s="133"/>
      <c r="B3" s="174" t="s">
        <v>134</v>
      </c>
      <c r="C3" s="175"/>
      <c r="D3" s="175"/>
      <c r="E3" s="175"/>
      <c r="F3" s="175"/>
      <c r="G3" s="175"/>
      <c r="H3" s="176"/>
      <c r="I3" s="170" t="s">
        <v>11</v>
      </c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  <c r="AB3" s="171"/>
      <c r="AC3" s="171"/>
      <c r="AD3" s="171"/>
      <c r="AE3" s="171"/>
      <c r="AF3" s="171"/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</row>
    <row r="4" spans="1:56" s="24" customFormat="1" x14ac:dyDescent="0.25">
      <c r="A4" s="25"/>
      <c r="B4" s="177"/>
      <c r="C4" s="178"/>
      <c r="D4" s="178"/>
      <c r="E4" s="178"/>
      <c r="F4" s="178"/>
      <c r="G4" s="178"/>
      <c r="H4" s="179"/>
      <c r="I4" s="132">
        <v>2022</v>
      </c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>
        <v>2023</v>
      </c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>
        <v>2024</v>
      </c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 t="s">
        <v>217</v>
      </c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</row>
    <row r="5" spans="1:56" s="24" customFormat="1" ht="16.5" thickBot="1" x14ac:dyDescent="0.3">
      <c r="A5" s="109" t="s">
        <v>165</v>
      </c>
      <c r="B5" s="109" t="s">
        <v>164</v>
      </c>
      <c r="C5" s="109">
        <v>2020</v>
      </c>
      <c r="D5" s="109">
        <v>2021</v>
      </c>
      <c r="E5" s="109">
        <v>2022</v>
      </c>
      <c r="F5" s="109">
        <v>2023</v>
      </c>
      <c r="G5" s="109">
        <v>2024</v>
      </c>
      <c r="H5" s="109" t="s">
        <v>217</v>
      </c>
      <c r="I5" s="109" t="s">
        <v>136</v>
      </c>
      <c r="J5" s="109" t="s">
        <v>137</v>
      </c>
      <c r="K5" s="109" t="s">
        <v>138</v>
      </c>
      <c r="L5" s="109" t="s">
        <v>139</v>
      </c>
      <c r="M5" s="109" t="s">
        <v>16</v>
      </c>
      <c r="N5" s="109" t="s">
        <v>140</v>
      </c>
      <c r="O5" s="109" t="s">
        <v>141</v>
      </c>
      <c r="P5" s="109" t="s">
        <v>142</v>
      </c>
      <c r="Q5" s="109" t="s">
        <v>143</v>
      </c>
      <c r="R5" s="109" t="s">
        <v>144</v>
      </c>
      <c r="S5" s="109" t="s">
        <v>145</v>
      </c>
      <c r="T5" s="109" t="s">
        <v>146</v>
      </c>
      <c r="U5" s="109" t="s">
        <v>136</v>
      </c>
      <c r="V5" s="109" t="s">
        <v>137</v>
      </c>
      <c r="W5" s="109" t="s">
        <v>138</v>
      </c>
      <c r="X5" s="109" t="s">
        <v>139</v>
      </c>
      <c r="Y5" s="109" t="s">
        <v>16</v>
      </c>
      <c r="Z5" s="109" t="s">
        <v>140</v>
      </c>
      <c r="AA5" s="109" t="s">
        <v>141</v>
      </c>
      <c r="AB5" s="109" t="s">
        <v>142</v>
      </c>
      <c r="AC5" s="109" t="s">
        <v>143</v>
      </c>
      <c r="AD5" s="109" t="s">
        <v>144</v>
      </c>
      <c r="AE5" s="109" t="s">
        <v>145</v>
      </c>
      <c r="AF5" s="109" t="s">
        <v>146</v>
      </c>
      <c r="AG5" s="109" t="s">
        <v>136</v>
      </c>
      <c r="AH5" s="109" t="s">
        <v>137</v>
      </c>
      <c r="AI5" s="109" t="s">
        <v>138</v>
      </c>
      <c r="AJ5" s="109" t="s">
        <v>139</v>
      </c>
      <c r="AK5" s="109" t="s">
        <v>16</v>
      </c>
      <c r="AL5" s="109" t="s">
        <v>140</v>
      </c>
      <c r="AM5" s="109" t="s">
        <v>141</v>
      </c>
      <c r="AN5" s="109" t="s">
        <v>142</v>
      </c>
      <c r="AO5" s="109" t="s">
        <v>143</v>
      </c>
      <c r="AP5" s="109" t="s">
        <v>144</v>
      </c>
      <c r="AQ5" s="109" t="s">
        <v>145</v>
      </c>
      <c r="AR5" s="109" t="s">
        <v>146</v>
      </c>
      <c r="AS5" s="109" t="s">
        <v>136</v>
      </c>
      <c r="AT5" s="109" t="s">
        <v>137</v>
      </c>
      <c r="AU5" s="109" t="s">
        <v>138</v>
      </c>
      <c r="AV5" s="109" t="s">
        <v>139</v>
      </c>
      <c r="AW5" s="109" t="s">
        <v>16</v>
      </c>
      <c r="AX5" s="109" t="s">
        <v>140</v>
      </c>
      <c r="AY5" s="109" t="s">
        <v>141</v>
      </c>
      <c r="AZ5" s="109" t="s">
        <v>142</v>
      </c>
      <c r="BA5" s="109" t="s">
        <v>143</v>
      </c>
      <c r="BB5" s="109" t="s">
        <v>144</v>
      </c>
      <c r="BC5" s="109" t="s">
        <v>145</v>
      </c>
      <c r="BD5" s="109" t="s">
        <v>146</v>
      </c>
    </row>
    <row r="6" spans="1:56" x14ac:dyDescent="0.25">
      <c r="A6" s="110" t="s">
        <v>152</v>
      </c>
      <c r="B6" s="111" t="s">
        <v>153</v>
      </c>
      <c r="C6" s="112">
        <v>8070845.0737499986</v>
      </c>
      <c r="D6" s="112">
        <v>5944655.902280001</v>
      </c>
      <c r="E6" s="112">
        <v>6829091.7110200003</v>
      </c>
      <c r="F6" s="112">
        <v>13572085.675646732</v>
      </c>
      <c r="G6" s="112">
        <v>10719072.968020003</v>
      </c>
      <c r="H6" s="112">
        <f>SUM(AS6:BD6)</f>
        <v>8297531</v>
      </c>
      <c r="I6" s="112">
        <v>684913.39951999998</v>
      </c>
      <c r="J6" s="112">
        <v>468686.37940000009</v>
      </c>
      <c r="K6" s="112">
        <v>541394.28975999996</v>
      </c>
      <c r="L6" s="112">
        <v>726566.35980000021</v>
      </c>
      <c r="M6" s="112">
        <v>606864.67052000028</v>
      </c>
      <c r="N6" s="112">
        <v>706669.81521999987</v>
      </c>
      <c r="O6" s="112">
        <v>567659.41805999994</v>
      </c>
      <c r="P6" s="112">
        <v>865721.00202999986</v>
      </c>
      <c r="Q6" s="112">
        <v>469454.33466000005</v>
      </c>
      <c r="R6" s="112">
        <v>296851.4876600001</v>
      </c>
      <c r="S6" s="112">
        <v>584450.31508999993</v>
      </c>
      <c r="T6" s="112">
        <v>309860.23930000002</v>
      </c>
      <c r="U6" s="112">
        <v>976960.91658802796</v>
      </c>
      <c r="V6" s="112">
        <v>975284.78119605687</v>
      </c>
      <c r="W6" s="112">
        <v>1514659.1849259152</v>
      </c>
      <c r="X6" s="112">
        <v>841582.08337478898</v>
      </c>
      <c r="Y6" s="112">
        <v>1308151.8172729346</v>
      </c>
      <c r="Z6" s="112">
        <v>1001646.1120349544</v>
      </c>
      <c r="AA6" s="112">
        <v>1130139.9808992343</v>
      </c>
      <c r="AB6" s="112">
        <v>981956.30539463623</v>
      </c>
      <c r="AC6" s="112">
        <v>1089013.764899181</v>
      </c>
      <c r="AD6" s="112">
        <v>930344.10087560257</v>
      </c>
      <c r="AE6" s="112">
        <v>1234732.8069168464</v>
      </c>
      <c r="AF6" s="112">
        <v>1587613.8212685529</v>
      </c>
      <c r="AG6" s="112">
        <v>590917.34977999993</v>
      </c>
      <c r="AH6" s="112">
        <v>833693.13057999942</v>
      </c>
      <c r="AI6" s="112">
        <v>705599.61489999993</v>
      </c>
      <c r="AJ6" s="112">
        <v>729458.75670999964</v>
      </c>
      <c r="AK6" s="112">
        <v>644536.45943000005</v>
      </c>
      <c r="AL6" s="112">
        <v>1064428.3694599995</v>
      </c>
      <c r="AM6" s="112">
        <v>629258.81074000045</v>
      </c>
      <c r="AN6" s="112">
        <v>1080002.9352400005</v>
      </c>
      <c r="AO6" s="112">
        <v>978921.70022000116</v>
      </c>
      <c r="AP6" s="112">
        <v>1008307.5507799999</v>
      </c>
      <c r="AQ6" s="112">
        <v>901757.71090999944</v>
      </c>
      <c r="AR6" s="112">
        <v>1552190.5792700015</v>
      </c>
      <c r="AS6" s="112">
        <v>1326260</v>
      </c>
      <c r="AT6" s="112">
        <v>1303103</v>
      </c>
      <c r="AU6" s="112">
        <v>1089936</v>
      </c>
      <c r="AV6" s="112">
        <v>1753588</v>
      </c>
      <c r="AW6" s="112">
        <v>1130595</v>
      </c>
      <c r="AX6" s="112">
        <v>1694049</v>
      </c>
      <c r="AY6" s="112"/>
      <c r="AZ6" s="112"/>
      <c r="BA6" s="112"/>
      <c r="BB6" s="112"/>
      <c r="BC6" s="112"/>
      <c r="BD6" s="113"/>
    </row>
    <row r="7" spans="1:56" x14ac:dyDescent="0.25">
      <c r="A7" s="114"/>
      <c r="B7" s="25" t="s">
        <v>154</v>
      </c>
      <c r="C7" s="26">
        <v>5885867.5669232979</v>
      </c>
      <c r="D7" s="26">
        <v>5643583.847839999</v>
      </c>
      <c r="E7" s="26">
        <v>6290236.7350299926</v>
      </c>
      <c r="F7" s="26">
        <v>6660000.7071700096</v>
      </c>
      <c r="G7" s="26">
        <v>8563720.5092015881</v>
      </c>
      <c r="H7" s="26">
        <f t="shared" ref="H7:H41" si="0">SUM(AS7:BD7)</f>
        <v>4061167</v>
      </c>
      <c r="I7" s="26">
        <v>526961.99504999898</v>
      </c>
      <c r="J7" s="26">
        <v>449183.20879999909</v>
      </c>
      <c r="K7" s="26">
        <v>560510.25147999707</v>
      </c>
      <c r="L7" s="26">
        <v>369309.66728000093</v>
      </c>
      <c r="M7" s="26">
        <v>557731.0964500003</v>
      </c>
      <c r="N7" s="26">
        <v>658821.7401099978</v>
      </c>
      <c r="O7" s="26">
        <v>474008.45666999806</v>
      </c>
      <c r="P7" s="26">
        <v>637611.96227000421</v>
      </c>
      <c r="Q7" s="26">
        <v>469637.22701999859</v>
      </c>
      <c r="R7" s="26">
        <v>642500.11936999776</v>
      </c>
      <c r="S7" s="26">
        <v>497280.99191999983</v>
      </c>
      <c r="T7" s="26">
        <v>446680.01861000026</v>
      </c>
      <c r="U7" s="26">
        <v>470087.42596999957</v>
      </c>
      <c r="V7" s="26">
        <v>556056.9016600016</v>
      </c>
      <c r="W7" s="26">
        <v>471170.16253999941</v>
      </c>
      <c r="X7" s="26">
        <v>475087.72978999809</v>
      </c>
      <c r="Y7" s="26">
        <v>539678.64815999998</v>
      </c>
      <c r="Z7" s="26">
        <v>593412.39237999741</v>
      </c>
      <c r="AA7" s="26">
        <v>564223.20057000103</v>
      </c>
      <c r="AB7" s="26">
        <v>531481.79946000117</v>
      </c>
      <c r="AC7" s="26">
        <v>500017.8049800038</v>
      </c>
      <c r="AD7" s="26">
        <v>642476.98132999567</v>
      </c>
      <c r="AE7" s="26">
        <v>540101.17136000074</v>
      </c>
      <c r="AF7" s="26">
        <v>776206.48897000321</v>
      </c>
      <c r="AG7" s="26">
        <v>649272.11307999329</v>
      </c>
      <c r="AH7" s="26">
        <v>506388.62120999844</v>
      </c>
      <c r="AI7" s="26">
        <v>633345.06887999538</v>
      </c>
      <c r="AJ7" s="26">
        <v>562281.40643000021</v>
      </c>
      <c r="AK7" s="26">
        <v>656913.14519999782</v>
      </c>
      <c r="AL7" s="26">
        <v>1018409.9054616018</v>
      </c>
      <c r="AM7" s="26">
        <v>721641.25412999827</v>
      </c>
      <c r="AN7" s="26">
        <v>639969.55293999566</v>
      </c>
      <c r="AO7" s="26">
        <v>714545.2274300037</v>
      </c>
      <c r="AP7" s="26">
        <v>899769.15937999834</v>
      </c>
      <c r="AQ7" s="26">
        <v>901241.89095000422</v>
      </c>
      <c r="AR7" s="26">
        <v>659943.16411000001</v>
      </c>
      <c r="AS7" s="26">
        <v>685186</v>
      </c>
      <c r="AT7" s="26">
        <v>594427</v>
      </c>
      <c r="AU7" s="26">
        <v>640572</v>
      </c>
      <c r="AV7" s="26">
        <v>602312</v>
      </c>
      <c r="AW7" s="26">
        <v>726207</v>
      </c>
      <c r="AX7" s="26">
        <v>812463</v>
      </c>
      <c r="AY7" s="26"/>
      <c r="AZ7" s="26"/>
      <c r="BA7" s="26"/>
      <c r="BB7" s="26"/>
      <c r="BC7" s="26"/>
      <c r="BD7" s="70"/>
    </row>
    <row r="8" spans="1:56" ht="16.5" thickBot="1" x14ac:dyDescent="0.3">
      <c r="A8" s="115"/>
      <c r="B8" s="116" t="s">
        <v>155</v>
      </c>
      <c r="C8" s="117">
        <v>2184977.5068266983</v>
      </c>
      <c r="D8" s="117">
        <v>301072.05444000155</v>
      </c>
      <c r="E8" s="117">
        <v>538854.97599000728</v>
      </c>
      <c r="F8" s="117">
        <v>6912084.968476722</v>
      </c>
      <c r="G8" s="117">
        <v>2155352.4588184152</v>
      </c>
      <c r="H8" s="117">
        <f t="shared" si="0"/>
        <v>4236364</v>
      </c>
      <c r="I8" s="117">
        <v>157951.404470001</v>
      </c>
      <c r="J8" s="117">
        <v>19503.170600001002</v>
      </c>
      <c r="K8" s="117">
        <v>-19115.961719997111</v>
      </c>
      <c r="L8" s="117">
        <v>357256.69251999928</v>
      </c>
      <c r="M8" s="117">
        <v>49133.574069999973</v>
      </c>
      <c r="N8" s="117">
        <v>47848.075110002072</v>
      </c>
      <c r="O8" s="117">
        <v>93650.961390001874</v>
      </c>
      <c r="P8" s="117">
        <v>228109.03975999565</v>
      </c>
      <c r="Q8" s="117">
        <v>-182.89235999854282</v>
      </c>
      <c r="R8" s="117">
        <v>-345648.63170999766</v>
      </c>
      <c r="S8" s="117">
        <v>87169.323170000105</v>
      </c>
      <c r="T8" s="117">
        <v>-136819.77931000025</v>
      </c>
      <c r="U8" s="117">
        <f>U6-U7</f>
        <v>506873.49061802839</v>
      </c>
      <c r="V8" s="117">
        <f t="shared" ref="V8:AF8" si="1">V6-V7</f>
        <v>419227.87953605526</v>
      </c>
      <c r="W8" s="117">
        <f t="shared" si="1"/>
        <v>1043489.0223859157</v>
      </c>
      <c r="X8" s="117">
        <f t="shared" si="1"/>
        <v>366494.35358479089</v>
      </c>
      <c r="Y8" s="117">
        <f t="shared" si="1"/>
        <v>768473.16911293461</v>
      </c>
      <c r="Z8" s="117">
        <f t="shared" si="1"/>
        <v>408233.71965495695</v>
      </c>
      <c r="AA8" s="117">
        <f t="shared" si="1"/>
        <v>565916.78032923327</v>
      </c>
      <c r="AB8" s="117">
        <f t="shared" si="1"/>
        <v>450474.50593463506</v>
      </c>
      <c r="AC8" s="117">
        <f t="shared" si="1"/>
        <v>588995.95991917723</v>
      </c>
      <c r="AD8" s="117">
        <f t="shared" si="1"/>
        <v>287867.1195456069</v>
      </c>
      <c r="AE8" s="117">
        <f t="shared" si="1"/>
        <v>694631.63555684569</v>
      </c>
      <c r="AF8" s="117">
        <f t="shared" si="1"/>
        <v>811407.33229854971</v>
      </c>
      <c r="AG8" s="117">
        <v>-58354.763299993356</v>
      </c>
      <c r="AH8" s="117">
        <v>327304.50937000097</v>
      </c>
      <c r="AI8" s="117">
        <v>72254.546020004549</v>
      </c>
      <c r="AJ8" s="117">
        <v>167177.35027999943</v>
      </c>
      <c r="AK8" s="117">
        <v>-12376.68576999777</v>
      </c>
      <c r="AL8" s="117">
        <v>46018.463998397696</v>
      </c>
      <c r="AM8" s="117">
        <v>-92382.443389997818</v>
      </c>
      <c r="AN8" s="117">
        <v>440033.38230000483</v>
      </c>
      <c r="AO8" s="117">
        <v>264376.47278999747</v>
      </c>
      <c r="AP8" s="117">
        <v>108538.39140000159</v>
      </c>
      <c r="AQ8" s="117">
        <v>515.81995999522042</v>
      </c>
      <c r="AR8" s="117">
        <v>892247.41516000149</v>
      </c>
      <c r="AS8" s="117">
        <f>AS6-AS7</f>
        <v>641074</v>
      </c>
      <c r="AT8" s="117">
        <f t="shared" ref="AT8:BD8" si="2">AT6-AT7</f>
        <v>708676</v>
      </c>
      <c r="AU8" s="117">
        <f t="shared" si="2"/>
        <v>449364</v>
      </c>
      <c r="AV8" s="117">
        <f t="shared" si="2"/>
        <v>1151276</v>
      </c>
      <c r="AW8" s="117">
        <f t="shared" si="2"/>
        <v>404388</v>
      </c>
      <c r="AX8" s="117">
        <f t="shared" si="2"/>
        <v>881586</v>
      </c>
      <c r="AY8" s="117">
        <f t="shared" si="2"/>
        <v>0</v>
      </c>
      <c r="AZ8" s="117">
        <f t="shared" si="2"/>
        <v>0</v>
      </c>
      <c r="BA8" s="117">
        <f t="shared" si="2"/>
        <v>0</v>
      </c>
      <c r="BB8" s="117">
        <f t="shared" si="2"/>
        <v>0</v>
      </c>
      <c r="BC8" s="117">
        <f t="shared" si="2"/>
        <v>0</v>
      </c>
      <c r="BD8" s="118">
        <f t="shared" si="2"/>
        <v>0</v>
      </c>
    </row>
    <row r="9" spans="1:56" x14ac:dyDescent="0.25">
      <c r="A9" s="110" t="s">
        <v>205</v>
      </c>
      <c r="B9" s="111" t="s">
        <v>153</v>
      </c>
      <c r="C9" s="112">
        <v>94661.345939999999</v>
      </c>
      <c r="D9" s="112">
        <v>287439.27854000003</v>
      </c>
      <c r="E9" s="112">
        <v>192494.34953000006</v>
      </c>
      <c r="F9" s="112">
        <v>318919.79206999997</v>
      </c>
      <c r="G9" s="112">
        <v>762749.72748000023</v>
      </c>
      <c r="H9" s="112">
        <f>SUM(AS9:BD9)</f>
        <v>240601.39043999999</v>
      </c>
      <c r="I9" s="112">
        <v>37214.875879999992</v>
      </c>
      <c r="J9" s="112">
        <v>7198.3724100000009</v>
      </c>
      <c r="K9" s="112">
        <v>14666.569670000001</v>
      </c>
      <c r="L9" s="112">
        <v>10715.66217</v>
      </c>
      <c r="M9" s="112">
        <v>19347.922900000001</v>
      </c>
      <c r="N9" s="112">
        <v>11621.310920000002</v>
      </c>
      <c r="O9" s="112">
        <v>42125.849980000021</v>
      </c>
      <c r="P9" s="112">
        <v>15530.984699999999</v>
      </c>
      <c r="Q9" s="112">
        <v>6069.5421900000001</v>
      </c>
      <c r="R9" s="112">
        <v>8981.7029700000003</v>
      </c>
      <c r="S9" s="112">
        <v>10539.160969999999</v>
      </c>
      <c r="T9" s="112">
        <v>8482.394769999999</v>
      </c>
      <c r="U9" s="112">
        <v>14875.490000000002</v>
      </c>
      <c r="V9" s="112">
        <v>16952.409059999998</v>
      </c>
      <c r="W9" s="112">
        <v>14147.69289</v>
      </c>
      <c r="X9" s="112">
        <v>9932.6216100000001</v>
      </c>
      <c r="Y9" s="112">
        <v>22657.145369999998</v>
      </c>
      <c r="Z9" s="112">
        <v>39890.550130000003</v>
      </c>
      <c r="AA9" s="112">
        <v>83304.322390000001</v>
      </c>
      <c r="AB9" s="112">
        <v>24360.480019999995</v>
      </c>
      <c r="AC9" s="112">
        <v>56009.469010000001</v>
      </c>
      <c r="AD9" s="112">
        <v>14941.76599</v>
      </c>
      <c r="AE9" s="112">
        <v>7857.702940000001</v>
      </c>
      <c r="AF9" s="112">
        <v>13990.142660000001</v>
      </c>
      <c r="AG9" s="112">
        <v>8643.0672100000011</v>
      </c>
      <c r="AH9" s="112">
        <v>8676.52945</v>
      </c>
      <c r="AI9" s="112">
        <v>14978.355079999999</v>
      </c>
      <c r="AJ9" s="112">
        <v>24625.956399999999</v>
      </c>
      <c r="AK9" s="112">
        <v>304890.90957000013</v>
      </c>
      <c r="AL9" s="112">
        <v>110521.21914000002</v>
      </c>
      <c r="AM9" s="112">
        <v>63647.832710000002</v>
      </c>
      <c r="AN9" s="112">
        <v>93400.4771700001</v>
      </c>
      <c r="AO9" s="112">
        <v>25598.452549999998</v>
      </c>
      <c r="AP9" s="112">
        <v>26260.124370000001</v>
      </c>
      <c r="AQ9" s="112">
        <v>36667.407579999992</v>
      </c>
      <c r="AR9" s="112">
        <v>44839.396250000005</v>
      </c>
      <c r="AS9" s="112">
        <v>62135.243380000007</v>
      </c>
      <c r="AT9" s="112">
        <v>45969.483479999995</v>
      </c>
      <c r="AU9" s="112">
        <v>20959.59016</v>
      </c>
      <c r="AV9" s="112">
        <v>46319.522240000006</v>
      </c>
      <c r="AW9" s="112">
        <v>29392.424919999998</v>
      </c>
      <c r="AX9" s="112">
        <v>35825.126260000005</v>
      </c>
      <c r="AY9" s="112"/>
      <c r="AZ9" s="112"/>
      <c r="BA9" s="112"/>
      <c r="BB9" s="112"/>
      <c r="BC9" s="112"/>
      <c r="BD9" s="113"/>
    </row>
    <row r="10" spans="1:56" x14ac:dyDescent="0.25">
      <c r="A10" s="114"/>
      <c r="B10" s="25" t="s">
        <v>154</v>
      </c>
      <c r="C10" s="26">
        <v>487475.6986599997</v>
      </c>
      <c r="D10" s="26">
        <v>671418.08114999998</v>
      </c>
      <c r="E10" s="26">
        <v>970642.1606699999</v>
      </c>
      <c r="F10" s="26">
        <v>897090.23209999991</v>
      </c>
      <c r="G10" s="26">
        <v>1000262.7117600006</v>
      </c>
      <c r="H10" s="26">
        <f t="shared" si="0"/>
        <v>537692</v>
      </c>
      <c r="I10" s="26">
        <v>83399.292470000059</v>
      </c>
      <c r="J10" s="26">
        <v>57985.591169999985</v>
      </c>
      <c r="K10" s="26">
        <v>75335.500149999963</v>
      </c>
      <c r="L10" s="26">
        <v>64734.161469999992</v>
      </c>
      <c r="M10" s="26">
        <v>68675.891789999907</v>
      </c>
      <c r="N10" s="26">
        <v>84581.109780000057</v>
      </c>
      <c r="O10" s="26">
        <v>100237.84234000005</v>
      </c>
      <c r="P10" s="26">
        <v>104401.63507999993</v>
      </c>
      <c r="Q10" s="26">
        <v>76893.271730000037</v>
      </c>
      <c r="R10" s="26">
        <v>95307.00000999996</v>
      </c>
      <c r="S10" s="26">
        <v>58717.59213999995</v>
      </c>
      <c r="T10" s="26">
        <v>100373.27254000009</v>
      </c>
      <c r="U10" s="26">
        <v>113124.43316999999</v>
      </c>
      <c r="V10" s="26">
        <v>56056.38149</v>
      </c>
      <c r="W10" s="26">
        <v>82466.890859999956</v>
      </c>
      <c r="X10" s="26">
        <v>69897.758359999934</v>
      </c>
      <c r="Y10" s="26">
        <v>76161.995780000012</v>
      </c>
      <c r="Z10" s="26">
        <v>48636.821150000018</v>
      </c>
      <c r="AA10" s="26">
        <v>112780.62431999999</v>
      </c>
      <c r="AB10" s="26">
        <v>83589.578760000019</v>
      </c>
      <c r="AC10" s="26">
        <v>63571.349689999966</v>
      </c>
      <c r="AD10" s="26">
        <v>67546.557759999952</v>
      </c>
      <c r="AE10" s="26">
        <v>62784.027819999952</v>
      </c>
      <c r="AF10" s="26">
        <v>60473.812939999996</v>
      </c>
      <c r="AG10" s="26">
        <v>85288.088609999963</v>
      </c>
      <c r="AH10" s="26">
        <v>67485.913770000057</v>
      </c>
      <c r="AI10" s="26">
        <v>72408.367310000089</v>
      </c>
      <c r="AJ10" s="26">
        <v>64680.816220000052</v>
      </c>
      <c r="AK10" s="26">
        <v>58960.704809999981</v>
      </c>
      <c r="AL10" s="26">
        <v>59487.44856000015</v>
      </c>
      <c r="AM10" s="26">
        <v>101963.72031999999</v>
      </c>
      <c r="AN10" s="26">
        <v>93268.781550000087</v>
      </c>
      <c r="AO10" s="26">
        <v>87406.025549999948</v>
      </c>
      <c r="AP10" s="26">
        <v>133861.2994800001</v>
      </c>
      <c r="AQ10" s="26">
        <v>81195.594210000025</v>
      </c>
      <c r="AR10" s="26">
        <v>94255.951370000024</v>
      </c>
      <c r="AS10" s="89">
        <v>83062</v>
      </c>
      <c r="AT10" s="89">
        <v>106200</v>
      </c>
      <c r="AU10" s="89">
        <v>84760</v>
      </c>
      <c r="AV10" s="89">
        <v>60010</v>
      </c>
      <c r="AW10" s="89">
        <v>113677</v>
      </c>
      <c r="AX10" s="89">
        <v>89983</v>
      </c>
      <c r="AY10" s="26"/>
      <c r="AZ10" s="26"/>
      <c r="BA10" s="26"/>
      <c r="BB10" s="26"/>
      <c r="BC10" s="26"/>
      <c r="BD10" s="70"/>
    </row>
    <row r="11" spans="1:56" ht="16.5" thickBot="1" x14ac:dyDescent="0.3">
      <c r="A11" s="115"/>
      <c r="B11" s="116" t="s">
        <v>155</v>
      </c>
      <c r="C11" s="117">
        <f t="shared" ref="C11:E11" si="3">C9-C10</f>
        <v>-392814.35271999973</v>
      </c>
      <c r="D11" s="117">
        <f t="shared" si="3"/>
        <v>-383978.80260999996</v>
      </c>
      <c r="E11" s="117">
        <f t="shared" si="3"/>
        <v>-778147.81113999989</v>
      </c>
      <c r="F11" s="117">
        <v>-578170.44002999994</v>
      </c>
      <c r="G11" s="117">
        <v>-237512.98428000032</v>
      </c>
      <c r="H11" s="117">
        <f t="shared" si="0"/>
        <v>-297090.60956000001</v>
      </c>
      <c r="I11" s="117">
        <f>I9-I10</f>
        <v>-46184.416590000066</v>
      </c>
      <c r="J11" s="117">
        <f t="shared" ref="J11:T11" si="4">J9-J10</f>
        <v>-50787.218759999982</v>
      </c>
      <c r="K11" s="117">
        <f t="shared" si="4"/>
        <v>-60668.930479999966</v>
      </c>
      <c r="L11" s="117">
        <f t="shared" si="4"/>
        <v>-54018.499299999996</v>
      </c>
      <c r="M11" s="117">
        <f t="shared" si="4"/>
        <v>-49327.968889999902</v>
      </c>
      <c r="N11" s="117">
        <f t="shared" si="4"/>
        <v>-72959.798860000054</v>
      </c>
      <c r="O11" s="117">
        <f t="shared" si="4"/>
        <v>-58111.992360000026</v>
      </c>
      <c r="P11" s="117">
        <f t="shared" si="4"/>
        <v>-88870.650379999934</v>
      </c>
      <c r="Q11" s="117">
        <f t="shared" si="4"/>
        <v>-70823.729540000029</v>
      </c>
      <c r="R11" s="117">
        <f t="shared" si="4"/>
        <v>-86325.297039999961</v>
      </c>
      <c r="S11" s="117">
        <f t="shared" si="4"/>
        <v>-48178.431169999953</v>
      </c>
      <c r="T11" s="117">
        <f t="shared" si="4"/>
        <v>-91890.877770000094</v>
      </c>
      <c r="U11" s="117">
        <f>U9-U10</f>
        <v>-98248.943169999984</v>
      </c>
      <c r="V11" s="117">
        <f t="shared" ref="V11:AF11" si="5">V9-V10</f>
        <v>-39103.972430000002</v>
      </c>
      <c r="W11" s="117">
        <f t="shared" si="5"/>
        <v>-68319.19796999995</v>
      </c>
      <c r="X11" s="117">
        <f t="shared" si="5"/>
        <v>-59965.136749999932</v>
      </c>
      <c r="Y11" s="117">
        <f t="shared" si="5"/>
        <v>-53504.850410000014</v>
      </c>
      <c r="Z11" s="117">
        <f t="shared" si="5"/>
        <v>-8746.2710200000147</v>
      </c>
      <c r="AA11" s="117">
        <f t="shared" si="5"/>
        <v>-29476.301929999987</v>
      </c>
      <c r="AB11" s="117">
        <f t="shared" si="5"/>
        <v>-59229.098740000023</v>
      </c>
      <c r="AC11" s="117">
        <f t="shared" si="5"/>
        <v>-7561.8806799999657</v>
      </c>
      <c r="AD11" s="117">
        <f t="shared" si="5"/>
        <v>-52604.791769999953</v>
      </c>
      <c r="AE11" s="117">
        <f t="shared" si="5"/>
        <v>-54926.324879999949</v>
      </c>
      <c r="AF11" s="117">
        <f t="shared" si="5"/>
        <v>-46483.670279999991</v>
      </c>
      <c r="AG11" s="117">
        <v>-76645.021399999969</v>
      </c>
      <c r="AH11" s="117">
        <v>-58809.384320000056</v>
      </c>
      <c r="AI11" s="117">
        <v>-57430.012230000088</v>
      </c>
      <c r="AJ11" s="117">
        <v>-40054.859820000056</v>
      </c>
      <c r="AK11" s="117">
        <v>245930.20476000017</v>
      </c>
      <c r="AL11" s="117">
        <v>51033.770579999866</v>
      </c>
      <c r="AM11" s="117">
        <v>-38315.887609999991</v>
      </c>
      <c r="AN11" s="117">
        <v>131.69562000001315</v>
      </c>
      <c r="AO11" s="117">
        <v>-61807.572999999946</v>
      </c>
      <c r="AP11" s="117">
        <v>-107601.1751100001</v>
      </c>
      <c r="AQ11" s="117">
        <v>-44528.186630000033</v>
      </c>
      <c r="AR11" s="117">
        <v>-49416.555120000019</v>
      </c>
      <c r="AS11" s="117">
        <f>AS9-AS10</f>
        <v>-20926.756619999993</v>
      </c>
      <c r="AT11" s="117">
        <f t="shared" ref="AT11:AX11" si="6">AT9-AT10</f>
        <v>-60230.516520000005</v>
      </c>
      <c r="AU11" s="117">
        <f t="shared" si="6"/>
        <v>-63800.40984</v>
      </c>
      <c r="AV11" s="117">
        <f t="shared" si="6"/>
        <v>-13690.477759999994</v>
      </c>
      <c r="AW11" s="117">
        <f t="shared" si="6"/>
        <v>-84284.57508000001</v>
      </c>
      <c r="AX11" s="117">
        <f t="shared" si="6"/>
        <v>-54157.873739999995</v>
      </c>
      <c r="AY11" s="117">
        <f t="shared" ref="AY11" si="7">AY9-AY10</f>
        <v>0</v>
      </c>
      <c r="AZ11" s="117">
        <f t="shared" ref="AZ11" si="8">AZ9-AZ10</f>
        <v>0</v>
      </c>
      <c r="BA11" s="117">
        <f t="shared" ref="BA11" si="9">BA9-BA10</f>
        <v>0</v>
      </c>
      <c r="BB11" s="117">
        <f t="shared" ref="BB11" si="10">BB9-BB10</f>
        <v>0</v>
      </c>
      <c r="BC11" s="117">
        <f t="shared" ref="BC11" si="11">BC9-BC10</f>
        <v>0</v>
      </c>
      <c r="BD11" s="118">
        <f t="shared" ref="BD11" si="12">BD9-BD10</f>
        <v>0</v>
      </c>
    </row>
    <row r="12" spans="1:56" x14ac:dyDescent="0.25">
      <c r="A12" s="110" t="s">
        <v>156</v>
      </c>
      <c r="B12" s="111" t="s">
        <v>157</v>
      </c>
      <c r="C12" s="112">
        <v>1299729.33442</v>
      </c>
      <c r="D12" s="112">
        <v>2443374.6814500005</v>
      </c>
      <c r="E12" s="112">
        <v>1455311.5125099996</v>
      </c>
      <c r="F12" s="112">
        <v>1693855.8597952288</v>
      </c>
      <c r="G12" s="112">
        <v>3348477.0549399997</v>
      </c>
      <c r="H12" s="112">
        <f t="shared" si="0"/>
        <v>2000976.6724999999</v>
      </c>
      <c r="I12" s="112">
        <v>128496.71063</v>
      </c>
      <c r="J12" s="112">
        <v>61288.998669999994</v>
      </c>
      <c r="K12" s="112">
        <v>22276.950310000007</v>
      </c>
      <c r="L12" s="112">
        <v>8984.3419100000028</v>
      </c>
      <c r="M12" s="112">
        <v>268384.41057999997</v>
      </c>
      <c r="N12" s="112">
        <v>184951.63982000001</v>
      </c>
      <c r="O12" s="112">
        <v>4700.2493400000012</v>
      </c>
      <c r="P12" s="112">
        <v>5451.5293199999987</v>
      </c>
      <c r="Q12" s="112">
        <v>120307.54323000001</v>
      </c>
      <c r="R12" s="112">
        <v>3030.0986999999996</v>
      </c>
      <c r="S12" s="112">
        <v>273837.20219999994</v>
      </c>
      <c r="T12" s="112">
        <v>373601.83779999957</v>
      </c>
      <c r="U12" s="112">
        <v>23975.760819999996</v>
      </c>
      <c r="V12" s="112">
        <v>19361.164306197192</v>
      </c>
      <c r="W12" s="112">
        <v>177731.77716000003</v>
      </c>
      <c r="X12" s="112">
        <v>2818.5097399999995</v>
      </c>
      <c r="Y12" s="112">
        <v>41735.448329031336</v>
      </c>
      <c r="Z12" s="112">
        <v>562275.44439000008</v>
      </c>
      <c r="AA12" s="112">
        <v>209467.47711000007</v>
      </c>
      <c r="AB12" s="112">
        <v>375200.98814000003</v>
      </c>
      <c r="AC12" s="112">
        <v>15009.04204</v>
      </c>
      <c r="AD12" s="112">
        <v>43515.192739999999</v>
      </c>
      <c r="AE12" s="112">
        <v>220775.26358000006</v>
      </c>
      <c r="AF12" s="112">
        <v>1989.7914400000002</v>
      </c>
      <c r="AG12" s="112">
        <v>517273.37444000004</v>
      </c>
      <c r="AH12" s="112">
        <v>5593.335970000001</v>
      </c>
      <c r="AI12" s="112">
        <v>406013.98266000004</v>
      </c>
      <c r="AJ12" s="112">
        <v>938001.34775000007</v>
      </c>
      <c r="AK12" s="112">
        <v>119841.52925999997</v>
      </c>
      <c r="AL12" s="112">
        <v>75169.953529999999</v>
      </c>
      <c r="AM12" s="112">
        <v>236948.86796999996</v>
      </c>
      <c r="AN12" s="112">
        <v>303352.80230999988</v>
      </c>
      <c r="AO12" s="112">
        <v>78593.133390000017</v>
      </c>
      <c r="AP12" s="112">
        <v>206788.89433999997</v>
      </c>
      <c r="AQ12" s="112">
        <v>258832.89061000006</v>
      </c>
      <c r="AR12" s="112">
        <v>202066.94271</v>
      </c>
      <c r="AS12" s="112">
        <v>524396.4299799999</v>
      </c>
      <c r="AT12" s="112">
        <v>51716.446069999998</v>
      </c>
      <c r="AU12" s="112">
        <v>1555.3646799999995</v>
      </c>
      <c r="AV12" s="112">
        <v>369910.21600999997</v>
      </c>
      <c r="AW12" s="112">
        <v>624448.46938000026</v>
      </c>
      <c r="AX12" s="112">
        <v>428949.74637999991</v>
      </c>
      <c r="AY12" s="112"/>
      <c r="AZ12" s="112"/>
      <c r="BA12" s="112"/>
      <c r="BB12" s="112"/>
      <c r="BC12" s="112"/>
      <c r="BD12" s="113"/>
    </row>
    <row r="13" spans="1:56" x14ac:dyDescent="0.25">
      <c r="A13" s="114"/>
      <c r="B13" s="25" t="s">
        <v>154</v>
      </c>
      <c r="C13" s="26">
        <v>2126768.7482820023</v>
      </c>
      <c r="D13" s="26">
        <v>2495339.283139999</v>
      </c>
      <c r="E13" s="26">
        <v>3144210.2898499994</v>
      </c>
      <c r="F13" s="26">
        <v>3583323.3645699997</v>
      </c>
      <c r="G13" s="26">
        <v>4374425.7049499974</v>
      </c>
      <c r="H13" s="26">
        <f t="shared" si="0"/>
        <v>2145280</v>
      </c>
      <c r="I13" s="26">
        <v>255740.45427999977</v>
      </c>
      <c r="J13" s="26">
        <v>302434.33589000057</v>
      </c>
      <c r="K13" s="26">
        <v>301660.11072000023</v>
      </c>
      <c r="L13" s="26">
        <v>268345.88478000002</v>
      </c>
      <c r="M13" s="26">
        <v>237741.76358999967</v>
      </c>
      <c r="N13" s="26">
        <v>204313.41695999974</v>
      </c>
      <c r="O13" s="26">
        <v>248551.58105000007</v>
      </c>
      <c r="P13" s="26">
        <v>251472.45998999994</v>
      </c>
      <c r="Q13" s="26">
        <v>224434.70523999984</v>
      </c>
      <c r="R13" s="26">
        <v>277290.46234000003</v>
      </c>
      <c r="S13" s="26">
        <v>221216.99704999983</v>
      </c>
      <c r="T13" s="26">
        <v>351008.11795999948</v>
      </c>
      <c r="U13" s="26">
        <v>301332.60049999965</v>
      </c>
      <c r="V13" s="26">
        <v>524448.78048999968</v>
      </c>
      <c r="W13" s="26">
        <v>480955.43258000026</v>
      </c>
      <c r="X13" s="26">
        <v>170297.98281999983</v>
      </c>
      <c r="Y13" s="26">
        <v>408211.95687000011</v>
      </c>
      <c r="Z13" s="26">
        <v>204345.73623999953</v>
      </c>
      <c r="AA13" s="26">
        <v>162806.79437000008</v>
      </c>
      <c r="AB13" s="26">
        <v>156677.35279000018</v>
      </c>
      <c r="AC13" s="26">
        <v>300258.33009000117</v>
      </c>
      <c r="AD13" s="26">
        <v>320736.15831000032</v>
      </c>
      <c r="AE13" s="26">
        <v>367960.95418000052</v>
      </c>
      <c r="AF13" s="26">
        <v>185291.28532999998</v>
      </c>
      <c r="AG13" s="26">
        <v>446227.44924000005</v>
      </c>
      <c r="AH13" s="26">
        <v>278274.7173399998</v>
      </c>
      <c r="AI13" s="26">
        <v>298839.49327000004</v>
      </c>
      <c r="AJ13" s="26">
        <v>304109.57538000052</v>
      </c>
      <c r="AK13" s="26">
        <v>313950.27046999999</v>
      </c>
      <c r="AL13" s="26">
        <v>399568.85514999996</v>
      </c>
      <c r="AM13" s="26">
        <v>455152.04543999862</v>
      </c>
      <c r="AN13" s="26">
        <v>334580.84544000041</v>
      </c>
      <c r="AO13" s="26">
        <v>366897.27520999871</v>
      </c>
      <c r="AP13" s="26">
        <v>635612.15412999911</v>
      </c>
      <c r="AQ13" s="26">
        <v>238592.65995000018</v>
      </c>
      <c r="AR13" s="26">
        <v>302620.363929999</v>
      </c>
      <c r="AS13" s="26">
        <v>370227</v>
      </c>
      <c r="AT13" s="26">
        <v>412877</v>
      </c>
      <c r="AU13" s="26">
        <v>505410</v>
      </c>
      <c r="AV13" s="26">
        <v>321169</v>
      </c>
      <c r="AW13" s="26">
        <v>302326</v>
      </c>
      <c r="AX13" s="26">
        <v>233271</v>
      </c>
      <c r="AY13" s="26"/>
      <c r="AZ13" s="26"/>
      <c r="BA13" s="26"/>
      <c r="BB13" s="26"/>
      <c r="BC13" s="26"/>
      <c r="BD13" s="70"/>
    </row>
    <row r="14" spans="1:56" ht="16.5" thickBot="1" x14ac:dyDescent="0.3">
      <c r="A14" s="115"/>
      <c r="B14" s="116" t="s">
        <v>155</v>
      </c>
      <c r="C14" s="117">
        <v>-827039.4138620022</v>
      </c>
      <c r="D14" s="117">
        <v>-51964.601689998934</v>
      </c>
      <c r="E14" s="117">
        <v>-1688898.7773399998</v>
      </c>
      <c r="F14" s="117">
        <v>-1889467.5047747709</v>
      </c>
      <c r="G14" s="117">
        <v>-1025948.6500099977</v>
      </c>
      <c r="H14" s="117">
        <f t="shared" si="0"/>
        <v>-144303.3274999999</v>
      </c>
      <c r="I14" s="117">
        <v>-127243.74364999977</v>
      </c>
      <c r="J14" s="117">
        <v>-241145.33722000057</v>
      </c>
      <c r="K14" s="117">
        <v>-279383.16041000024</v>
      </c>
      <c r="L14" s="117">
        <v>-259361.54287</v>
      </c>
      <c r="M14" s="117">
        <v>30642.646990000299</v>
      </c>
      <c r="N14" s="117">
        <v>-19361.777139999729</v>
      </c>
      <c r="O14" s="117">
        <v>-243851.33171000006</v>
      </c>
      <c r="P14" s="117">
        <v>-246020.93066999994</v>
      </c>
      <c r="Q14" s="117">
        <v>-104127.16200999983</v>
      </c>
      <c r="R14" s="117">
        <v>-274260.36364000005</v>
      </c>
      <c r="S14" s="117">
        <v>52620.205150000111</v>
      </c>
      <c r="T14" s="117">
        <v>22593.719840000093</v>
      </c>
      <c r="U14" s="117">
        <f>U12-U13</f>
        <v>-277356.83967999963</v>
      </c>
      <c r="V14" s="117">
        <f t="shared" ref="V14:AF14" si="13">V12-V13</f>
        <v>-505087.61618380249</v>
      </c>
      <c r="W14" s="117">
        <f t="shared" si="13"/>
        <v>-303223.6554200002</v>
      </c>
      <c r="X14" s="117">
        <f t="shared" si="13"/>
        <v>-167479.47307999982</v>
      </c>
      <c r="Y14" s="117">
        <f t="shared" si="13"/>
        <v>-366476.50854096876</v>
      </c>
      <c r="Z14" s="117">
        <f t="shared" si="13"/>
        <v>357929.70815000054</v>
      </c>
      <c r="AA14" s="117">
        <f t="shared" si="13"/>
        <v>46660.682739999989</v>
      </c>
      <c r="AB14" s="117">
        <f t="shared" si="13"/>
        <v>218523.63534999985</v>
      </c>
      <c r="AC14" s="117">
        <f t="shared" si="13"/>
        <v>-285249.28805000114</v>
      </c>
      <c r="AD14" s="117">
        <f t="shared" si="13"/>
        <v>-277220.96557000035</v>
      </c>
      <c r="AE14" s="117">
        <f t="shared" si="13"/>
        <v>-147185.69060000047</v>
      </c>
      <c r="AF14" s="117">
        <f t="shared" si="13"/>
        <v>-183301.49388999998</v>
      </c>
      <c r="AG14" s="117">
        <v>71045.925199999998</v>
      </c>
      <c r="AH14" s="117">
        <v>-272681.38136999978</v>
      </c>
      <c r="AI14" s="117">
        <v>107174.48939</v>
      </c>
      <c r="AJ14" s="117">
        <v>633891.77236999955</v>
      </c>
      <c r="AK14" s="117">
        <v>-194108.74121000001</v>
      </c>
      <c r="AL14" s="117">
        <v>-324398.90161999996</v>
      </c>
      <c r="AM14" s="117">
        <v>-218203.17746999866</v>
      </c>
      <c r="AN14" s="117">
        <v>-31228.043130000529</v>
      </c>
      <c r="AO14" s="117">
        <v>-288304.14181999868</v>
      </c>
      <c r="AP14" s="117">
        <v>-428823.25978999911</v>
      </c>
      <c r="AQ14" s="117">
        <v>20240.230659999885</v>
      </c>
      <c r="AR14" s="117">
        <v>-100553.421219999</v>
      </c>
      <c r="AS14" s="117">
        <f>AS12-AS13</f>
        <v>154169.4299799999</v>
      </c>
      <c r="AT14" s="117">
        <f t="shared" ref="AT14:AX14" si="14">AT12-AT13</f>
        <v>-361160.55392999999</v>
      </c>
      <c r="AU14" s="117">
        <f t="shared" si="14"/>
        <v>-503854.63532</v>
      </c>
      <c r="AV14" s="117">
        <f t="shared" si="14"/>
        <v>48741.216009999975</v>
      </c>
      <c r="AW14" s="117">
        <f t="shared" si="14"/>
        <v>322122.46938000026</v>
      </c>
      <c r="AX14" s="117">
        <f t="shared" si="14"/>
        <v>195678.74637999991</v>
      </c>
      <c r="AY14" s="117">
        <f t="shared" ref="AY14" si="15">AY12-AY13</f>
        <v>0</v>
      </c>
      <c r="AZ14" s="117">
        <f t="shared" ref="AZ14" si="16">AZ12-AZ13</f>
        <v>0</v>
      </c>
      <c r="BA14" s="117">
        <f t="shared" ref="BA14" si="17">BA12-BA13</f>
        <v>0</v>
      </c>
      <c r="BB14" s="117">
        <f t="shared" ref="BB14" si="18">BB12-BB13</f>
        <v>0</v>
      </c>
      <c r="BC14" s="117">
        <f t="shared" ref="BC14" si="19">BC12-BC13</f>
        <v>0</v>
      </c>
      <c r="BD14" s="118">
        <f t="shared" ref="BD14" si="20">BD12-BD13</f>
        <v>0</v>
      </c>
    </row>
    <row r="15" spans="1:56" x14ac:dyDescent="0.25">
      <c r="A15" s="110" t="s">
        <v>206</v>
      </c>
      <c r="B15" s="111" t="s">
        <v>153</v>
      </c>
      <c r="C15" s="112">
        <v>2617455.5578200002</v>
      </c>
      <c r="D15" s="112">
        <v>2427730.5326400003</v>
      </c>
      <c r="E15" s="112">
        <v>2213069.6868000003</v>
      </c>
      <c r="F15" s="112">
        <v>6647348.0540946787</v>
      </c>
      <c r="G15" s="112">
        <v>3609607.7671500002</v>
      </c>
      <c r="H15" s="112">
        <f t="shared" si="0"/>
        <v>2720553.7216400001</v>
      </c>
      <c r="I15" s="112">
        <v>264511.85522000003</v>
      </c>
      <c r="J15" s="112">
        <v>124142.27524999999</v>
      </c>
      <c r="K15" s="112">
        <v>134047.28046000001</v>
      </c>
      <c r="L15" s="112">
        <v>140272.79837</v>
      </c>
      <c r="M15" s="112">
        <v>176515.51963</v>
      </c>
      <c r="N15" s="112">
        <v>200524.09642000002</v>
      </c>
      <c r="O15" s="112">
        <v>178261.68943999999</v>
      </c>
      <c r="P15" s="112">
        <v>318685.73086000001</v>
      </c>
      <c r="Q15" s="112">
        <v>238352.39079000006</v>
      </c>
      <c r="R15" s="112">
        <v>121551.26024</v>
      </c>
      <c r="S15" s="112">
        <v>141062.77145</v>
      </c>
      <c r="T15" s="112">
        <v>175142.01866999999</v>
      </c>
      <c r="U15" s="112">
        <v>193696.72887323945</v>
      </c>
      <c r="V15" s="112">
        <v>1398883.2394366204</v>
      </c>
      <c r="W15" s="112">
        <v>529071.5704225353</v>
      </c>
      <c r="X15" s="112">
        <v>324874.68309859163</v>
      </c>
      <c r="Y15" s="112">
        <v>736925.14643874625</v>
      </c>
      <c r="Z15" s="112">
        <v>355187.79317697248</v>
      </c>
      <c r="AA15" s="112">
        <v>569042.14424074686</v>
      </c>
      <c r="AB15" s="112">
        <v>643121.8803270132</v>
      </c>
      <c r="AC15" s="112">
        <v>547784.1713230476</v>
      </c>
      <c r="AD15" s="112">
        <v>202750.42766827805</v>
      </c>
      <c r="AE15" s="112">
        <v>575756.26255113387</v>
      </c>
      <c r="AF15" s="112">
        <v>570254.00653775432</v>
      </c>
      <c r="AG15" s="112">
        <v>594669.0085</v>
      </c>
      <c r="AH15" s="112">
        <v>198477.95809</v>
      </c>
      <c r="AI15" s="112">
        <v>452689.63438</v>
      </c>
      <c r="AJ15" s="112">
        <v>1300.8631499999999</v>
      </c>
      <c r="AK15" s="112">
        <v>212310.50164</v>
      </c>
      <c r="AL15" s="112">
        <v>383750.46062999999</v>
      </c>
      <c r="AM15" s="112">
        <v>424328.81894000003</v>
      </c>
      <c r="AN15" s="112">
        <v>431600.22015000001</v>
      </c>
      <c r="AO15" s="112">
        <v>223319.29212</v>
      </c>
      <c r="AP15" s="112">
        <v>216302.86168</v>
      </c>
      <c r="AQ15" s="112">
        <v>247743.03391</v>
      </c>
      <c r="AR15" s="112">
        <v>223115.11395999999</v>
      </c>
      <c r="AS15" s="112">
        <v>444202.4093099999</v>
      </c>
      <c r="AT15" s="112">
        <v>842216.77523999999</v>
      </c>
      <c r="AU15" s="112">
        <v>405967.04953999998</v>
      </c>
      <c r="AV15" s="112">
        <v>206882.5171</v>
      </c>
      <c r="AW15" s="112">
        <v>412251.00759999995</v>
      </c>
      <c r="AX15" s="112">
        <v>409033.96285000001</v>
      </c>
      <c r="AY15" s="112"/>
      <c r="AZ15" s="112"/>
      <c r="BA15" s="112"/>
      <c r="BB15" s="112"/>
      <c r="BC15" s="112"/>
      <c r="BD15" s="113"/>
    </row>
    <row r="16" spans="1:56" x14ac:dyDescent="0.25">
      <c r="A16" s="114"/>
      <c r="B16" s="25" t="s">
        <v>154</v>
      </c>
      <c r="C16" s="26">
        <v>102287.87572</v>
      </c>
      <c r="D16" s="26">
        <v>143822.11641999995</v>
      </c>
      <c r="E16" s="26">
        <v>192105.40810999996</v>
      </c>
      <c r="F16" s="26">
        <v>482987.46553999995</v>
      </c>
      <c r="G16" s="26">
        <v>166201.31282999998</v>
      </c>
      <c r="H16" s="26">
        <f t="shared" si="0"/>
        <v>80721</v>
      </c>
      <c r="I16" s="26">
        <v>16925.942779999994</v>
      </c>
      <c r="J16" s="26">
        <v>25020.644070000006</v>
      </c>
      <c r="K16" s="26">
        <v>8476.5984400000016</v>
      </c>
      <c r="L16" s="26">
        <v>29817.703589999997</v>
      </c>
      <c r="M16" s="26">
        <v>20564.810459999993</v>
      </c>
      <c r="N16" s="26">
        <v>18741.105299999996</v>
      </c>
      <c r="O16" s="26">
        <v>16767.731339999998</v>
      </c>
      <c r="P16" s="26">
        <v>7867.103389999992</v>
      </c>
      <c r="Q16" s="26">
        <v>11040.436889999992</v>
      </c>
      <c r="R16" s="26">
        <v>7366.990259999995</v>
      </c>
      <c r="S16" s="26">
        <v>23137.030259999996</v>
      </c>
      <c r="T16" s="26">
        <v>6379.3113300000032</v>
      </c>
      <c r="U16" s="26">
        <v>4751.5000900000005</v>
      </c>
      <c r="V16" s="26">
        <v>2329.0570000000012</v>
      </c>
      <c r="W16" s="26">
        <v>196286.89408999996</v>
      </c>
      <c r="X16" s="26">
        <v>17487.900819999999</v>
      </c>
      <c r="Y16" s="26">
        <v>9498.2355599999992</v>
      </c>
      <c r="Z16" s="26">
        <v>7633.7321400000046</v>
      </c>
      <c r="AA16" s="26">
        <v>8959.7430300000015</v>
      </c>
      <c r="AB16" s="26">
        <v>15099.015140000005</v>
      </c>
      <c r="AC16" s="26">
        <v>75008.45613000005</v>
      </c>
      <c r="AD16" s="26">
        <v>104439.16708</v>
      </c>
      <c r="AE16" s="26">
        <v>36339.852349999994</v>
      </c>
      <c r="AF16" s="26">
        <v>5153.9121100000038</v>
      </c>
      <c r="AG16" s="26">
        <v>8365.6880199999996</v>
      </c>
      <c r="AH16" s="26">
        <v>7503.6896199999983</v>
      </c>
      <c r="AI16" s="26">
        <v>4537.8839599999992</v>
      </c>
      <c r="AJ16" s="26">
        <v>2752.6873499999983</v>
      </c>
      <c r="AK16" s="26">
        <v>20397.625949999983</v>
      </c>
      <c r="AL16" s="26">
        <v>26907.256339999996</v>
      </c>
      <c r="AM16" s="26">
        <v>16627.075659999995</v>
      </c>
      <c r="AN16" s="26">
        <v>18153.335280000003</v>
      </c>
      <c r="AO16" s="26">
        <v>11337.943709999992</v>
      </c>
      <c r="AP16" s="26">
        <v>12073.935449999997</v>
      </c>
      <c r="AQ16" s="26">
        <v>19036.90912</v>
      </c>
      <c r="AR16" s="26">
        <v>18507.282370000001</v>
      </c>
      <c r="AS16" s="26">
        <v>23326</v>
      </c>
      <c r="AT16" s="26">
        <v>14659</v>
      </c>
      <c r="AU16" s="26">
        <v>4058</v>
      </c>
      <c r="AV16" s="26">
        <v>5646</v>
      </c>
      <c r="AW16" s="26">
        <v>12035</v>
      </c>
      <c r="AX16" s="26">
        <v>20997</v>
      </c>
      <c r="AY16" s="26"/>
      <c r="AZ16" s="26"/>
      <c r="BA16" s="26"/>
      <c r="BB16" s="26"/>
      <c r="BC16" s="26"/>
      <c r="BD16" s="70"/>
    </row>
    <row r="17" spans="1:56" ht="16.5" thickBot="1" x14ac:dyDescent="0.3">
      <c r="A17" s="115"/>
      <c r="B17" s="116" t="s">
        <v>155</v>
      </c>
      <c r="C17" s="117">
        <f t="shared" ref="C17:E17" si="21">C15-C16</f>
        <v>2515167.6821000003</v>
      </c>
      <c r="D17" s="117">
        <f t="shared" si="21"/>
        <v>2283908.4162200005</v>
      </c>
      <c r="E17" s="117">
        <f t="shared" si="21"/>
        <v>2020964.2786900003</v>
      </c>
      <c r="F17" s="117">
        <v>6164360.5885546785</v>
      </c>
      <c r="G17" s="117">
        <v>3443406.45432</v>
      </c>
      <c r="H17" s="117">
        <f t="shared" si="0"/>
        <v>2639832.7216400001</v>
      </c>
      <c r="I17" s="117">
        <v>247585.91244000004</v>
      </c>
      <c r="J17" s="117">
        <v>99121.631179999982</v>
      </c>
      <c r="K17" s="117">
        <v>125570.68202000001</v>
      </c>
      <c r="L17" s="117">
        <v>110455.09478000001</v>
      </c>
      <c r="M17" s="117">
        <v>155950.70916999999</v>
      </c>
      <c r="N17" s="117">
        <v>181782.99112000002</v>
      </c>
      <c r="O17" s="117">
        <v>161493.95809999999</v>
      </c>
      <c r="P17" s="117">
        <v>310818.62747000001</v>
      </c>
      <c r="Q17" s="117">
        <v>227311.95390000008</v>
      </c>
      <c r="R17" s="117">
        <v>114184.26998000001</v>
      </c>
      <c r="S17" s="117">
        <v>117925.74119</v>
      </c>
      <c r="T17" s="117">
        <v>168762.70733999999</v>
      </c>
      <c r="U17" s="117">
        <f>U15-U16</f>
        <v>188945.22878323946</v>
      </c>
      <c r="V17" s="117">
        <f t="shared" ref="V17:AF17" si="22">V15-V16</f>
        <v>1396554.1824366204</v>
      </c>
      <c r="W17" s="117">
        <f t="shared" si="22"/>
        <v>332784.67633253534</v>
      </c>
      <c r="X17" s="117">
        <f t="shared" si="22"/>
        <v>307386.78227859165</v>
      </c>
      <c r="Y17" s="117">
        <f t="shared" si="22"/>
        <v>727426.9108787463</v>
      </c>
      <c r="Z17" s="117">
        <f t="shared" si="22"/>
        <v>347554.0610369725</v>
      </c>
      <c r="AA17" s="117">
        <f t="shared" si="22"/>
        <v>560082.40121074684</v>
      </c>
      <c r="AB17" s="117">
        <f t="shared" si="22"/>
        <v>628022.86518701317</v>
      </c>
      <c r="AC17" s="117">
        <f t="shared" si="22"/>
        <v>472775.71519304754</v>
      </c>
      <c r="AD17" s="117">
        <f t="shared" si="22"/>
        <v>98311.260588278048</v>
      </c>
      <c r="AE17" s="117">
        <f t="shared" si="22"/>
        <v>539416.41020113393</v>
      </c>
      <c r="AF17" s="117">
        <f t="shared" si="22"/>
        <v>565100.09442775429</v>
      </c>
      <c r="AG17" s="117">
        <v>586303.32047999999</v>
      </c>
      <c r="AH17" s="117">
        <v>190974.26847000001</v>
      </c>
      <c r="AI17" s="117">
        <v>448151.75042</v>
      </c>
      <c r="AJ17" s="117">
        <v>-1451.8241999999984</v>
      </c>
      <c r="AK17" s="117">
        <v>191912.87569000002</v>
      </c>
      <c r="AL17" s="117">
        <v>356843.20428999997</v>
      </c>
      <c r="AM17" s="117">
        <v>407701.74328000005</v>
      </c>
      <c r="AN17" s="117">
        <v>413446.88487000001</v>
      </c>
      <c r="AO17" s="117">
        <v>211981.34841000001</v>
      </c>
      <c r="AP17" s="117">
        <v>204228.92623000001</v>
      </c>
      <c r="AQ17" s="117">
        <v>228706.12479</v>
      </c>
      <c r="AR17" s="117">
        <v>204607.83158999999</v>
      </c>
      <c r="AS17" s="117">
        <f>AS15-AS16</f>
        <v>420876.4093099999</v>
      </c>
      <c r="AT17" s="117">
        <f t="shared" ref="AT17:BD17" si="23">AT15-AT16</f>
        <v>827557.77523999999</v>
      </c>
      <c r="AU17" s="117">
        <f t="shared" si="23"/>
        <v>401909.04953999998</v>
      </c>
      <c r="AV17" s="117">
        <f t="shared" si="23"/>
        <v>201236.5171</v>
      </c>
      <c r="AW17" s="117">
        <f t="shared" si="23"/>
        <v>400216.00759999995</v>
      </c>
      <c r="AX17" s="117">
        <f t="shared" si="23"/>
        <v>388036.96285000001</v>
      </c>
      <c r="AY17" s="117">
        <f t="shared" si="23"/>
        <v>0</v>
      </c>
      <c r="AZ17" s="117">
        <f t="shared" si="23"/>
        <v>0</v>
      </c>
      <c r="BA17" s="117">
        <f t="shared" si="23"/>
        <v>0</v>
      </c>
      <c r="BB17" s="117">
        <f t="shared" si="23"/>
        <v>0</v>
      </c>
      <c r="BC17" s="117">
        <f t="shared" si="23"/>
        <v>0</v>
      </c>
      <c r="BD17" s="118">
        <f t="shared" si="23"/>
        <v>0</v>
      </c>
    </row>
    <row r="18" spans="1:56" x14ac:dyDescent="0.25">
      <c r="A18" s="110" t="s">
        <v>158</v>
      </c>
      <c r="B18" s="111" t="s">
        <v>153</v>
      </c>
      <c r="C18" s="112">
        <v>6441011.4445199985</v>
      </c>
      <c r="D18" s="112">
        <v>6131619.732830001</v>
      </c>
      <c r="E18" s="112">
        <v>6763141.887409999</v>
      </c>
      <c r="F18" s="112">
        <v>3270403.6537799984</v>
      </c>
      <c r="G18" s="112">
        <v>9904991.9503700025</v>
      </c>
      <c r="H18" s="112">
        <f t="shared" si="0"/>
        <v>3601860.8792099981</v>
      </c>
      <c r="I18" s="112">
        <v>500076.2119099999</v>
      </c>
      <c r="J18" s="112">
        <v>517634.54192999977</v>
      </c>
      <c r="K18" s="112">
        <v>693301.68825000012</v>
      </c>
      <c r="L18" s="112">
        <v>701228.39078999998</v>
      </c>
      <c r="M18" s="112">
        <v>517683.59385</v>
      </c>
      <c r="N18" s="112">
        <v>207161.63255999979</v>
      </c>
      <c r="O18" s="112">
        <v>461688.61148999992</v>
      </c>
      <c r="P18" s="112">
        <v>548519.64666999993</v>
      </c>
      <c r="Q18" s="112">
        <v>577331.68871000013</v>
      </c>
      <c r="R18" s="112">
        <v>553267.85495999991</v>
      </c>
      <c r="S18" s="112">
        <v>982547.84004999977</v>
      </c>
      <c r="T18" s="112">
        <v>502700.18623999995</v>
      </c>
      <c r="U18" s="112">
        <v>312624.61488000012</v>
      </c>
      <c r="V18" s="112">
        <v>208700.11695999952</v>
      </c>
      <c r="W18" s="112">
        <v>360300.99203999992</v>
      </c>
      <c r="X18" s="112">
        <v>243433.17616000026</v>
      </c>
      <c r="Y18" s="112">
        <v>214184.65694000019</v>
      </c>
      <c r="Z18" s="112">
        <v>162587.87972999981</v>
      </c>
      <c r="AA18" s="112">
        <v>123091.8040999996</v>
      </c>
      <c r="AB18" s="112">
        <v>858563.11878999905</v>
      </c>
      <c r="AC18" s="112">
        <v>140669.88542999967</v>
      </c>
      <c r="AD18" s="112">
        <v>349868.21479999996</v>
      </c>
      <c r="AE18" s="112">
        <v>183001.15784000035</v>
      </c>
      <c r="AF18" s="112">
        <v>113378.03610999994</v>
      </c>
      <c r="AG18" s="112">
        <v>1031131.449159999</v>
      </c>
      <c r="AH18" s="112">
        <v>1051647.7880299997</v>
      </c>
      <c r="AI18" s="112">
        <v>355111.88181000028</v>
      </c>
      <c r="AJ18" s="112">
        <v>1360589.4507500008</v>
      </c>
      <c r="AK18" s="112">
        <v>504797.02728999947</v>
      </c>
      <c r="AL18" s="112">
        <v>566353.24008000002</v>
      </c>
      <c r="AM18" s="112">
        <v>1038740.2752899996</v>
      </c>
      <c r="AN18" s="112">
        <v>1259922.0930900013</v>
      </c>
      <c r="AO18" s="112">
        <v>649230.07259000023</v>
      </c>
      <c r="AP18" s="112">
        <v>836707.50416000141</v>
      </c>
      <c r="AQ18" s="112">
        <v>656363.36862000043</v>
      </c>
      <c r="AR18" s="112">
        <v>594397.79950000008</v>
      </c>
      <c r="AS18" s="112">
        <v>584130.94213999948</v>
      </c>
      <c r="AT18" s="112">
        <v>523936.49731000018</v>
      </c>
      <c r="AU18" s="112">
        <v>591444.52970999992</v>
      </c>
      <c r="AV18" s="112">
        <v>639184.64419999893</v>
      </c>
      <c r="AW18" s="112">
        <v>640587.07645000017</v>
      </c>
      <c r="AX18" s="112">
        <v>622577.18939999968</v>
      </c>
      <c r="AY18" s="112"/>
      <c r="AZ18" s="112"/>
      <c r="BA18" s="112"/>
      <c r="BB18" s="112"/>
      <c r="BC18" s="112"/>
      <c r="BD18" s="113"/>
    </row>
    <row r="19" spans="1:56" x14ac:dyDescent="0.25">
      <c r="A19" s="114"/>
      <c r="B19" s="25" t="s">
        <v>154</v>
      </c>
      <c r="C19" s="26">
        <v>2631983.0677181976</v>
      </c>
      <c r="D19" s="26">
        <v>2751337.6700199917</v>
      </c>
      <c r="E19" s="26">
        <v>3685361.0609899983</v>
      </c>
      <c r="F19" s="26">
        <v>4176690.7916840026</v>
      </c>
      <c r="G19" s="26">
        <v>4379426.7078909958</v>
      </c>
      <c r="H19" s="26">
        <f t="shared" si="0"/>
        <v>2564369</v>
      </c>
      <c r="I19" s="26">
        <v>280464.16465999983</v>
      </c>
      <c r="J19" s="26">
        <v>239087.0671300001</v>
      </c>
      <c r="K19" s="26">
        <v>287554.9460200005</v>
      </c>
      <c r="L19" s="26">
        <v>247887.07716999884</v>
      </c>
      <c r="M19" s="26">
        <v>298088.05376000085</v>
      </c>
      <c r="N19" s="26">
        <v>318955.23248999962</v>
      </c>
      <c r="O19" s="26">
        <v>355641.35519000096</v>
      </c>
      <c r="P19" s="26">
        <v>348141.73838999955</v>
      </c>
      <c r="Q19" s="26">
        <v>348357.31894999923</v>
      </c>
      <c r="R19" s="26">
        <v>273365.47089000035</v>
      </c>
      <c r="S19" s="26">
        <v>450597.91814999701</v>
      </c>
      <c r="T19" s="26">
        <v>237220.71819000141</v>
      </c>
      <c r="U19" s="26">
        <v>350727.28749999939</v>
      </c>
      <c r="V19" s="26">
        <v>255288.76307999945</v>
      </c>
      <c r="W19" s="26">
        <v>257114.17665999991</v>
      </c>
      <c r="X19" s="26">
        <v>347126.22324399953</v>
      </c>
      <c r="Y19" s="26">
        <v>375989.2272400012</v>
      </c>
      <c r="Z19" s="26">
        <v>326483.8830999998</v>
      </c>
      <c r="AA19" s="26">
        <v>355183.64915999927</v>
      </c>
      <c r="AB19" s="26">
        <v>398243.81261000049</v>
      </c>
      <c r="AC19" s="26">
        <v>286205.87770999904</v>
      </c>
      <c r="AD19" s="26">
        <v>384688.67515000212</v>
      </c>
      <c r="AE19" s="26">
        <v>473002.9889400024</v>
      </c>
      <c r="AF19" s="26">
        <v>366646.23077000061</v>
      </c>
      <c r="AG19" s="26">
        <v>399090.41602999752</v>
      </c>
      <c r="AH19" s="26">
        <v>331548.46246100141</v>
      </c>
      <c r="AI19" s="26">
        <v>233664.32615000091</v>
      </c>
      <c r="AJ19" s="26">
        <v>356835.24384000141</v>
      </c>
      <c r="AK19" s="26">
        <v>424462.07970999921</v>
      </c>
      <c r="AL19" s="26">
        <v>326399.62838999985</v>
      </c>
      <c r="AM19" s="26">
        <v>345132.84042000212</v>
      </c>
      <c r="AN19" s="26">
        <v>390913.81019000028</v>
      </c>
      <c r="AO19" s="26">
        <v>381743.314599998</v>
      </c>
      <c r="AP19" s="26">
        <v>439200.16595999891</v>
      </c>
      <c r="AQ19" s="26">
        <v>361529.3923000003</v>
      </c>
      <c r="AR19" s="26">
        <v>388907.02783999545</v>
      </c>
      <c r="AS19" s="26">
        <v>462131</v>
      </c>
      <c r="AT19" s="26">
        <v>352156</v>
      </c>
      <c r="AU19" s="26">
        <v>276886</v>
      </c>
      <c r="AV19" s="26">
        <v>456822</v>
      </c>
      <c r="AW19" s="26">
        <v>625723</v>
      </c>
      <c r="AX19" s="26">
        <v>390651</v>
      </c>
      <c r="AY19" s="26"/>
      <c r="AZ19" s="26"/>
      <c r="BA19" s="26"/>
      <c r="BB19" s="26"/>
      <c r="BC19" s="26"/>
      <c r="BD19" s="70"/>
    </row>
    <row r="20" spans="1:56" ht="16.5" thickBot="1" x14ac:dyDescent="0.3">
      <c r="A20" s="115"/>
      <c r="B20" s="116" t="s">
        <v>155</v>
      </c>
      <c r="C20" s="117">
        <v>3809028.3768018023</v>
      </c>
      <c r="D20" s="117">
        <v>3380282.0628100093</v>
      </c>
      <c r="E20" s="117">
        <v>3077780.8264200008</v>
      </c>
      <c r="F20" s="117">
        <v>-906287.13790400419</v>
      </c>
      <c r="G20" s="117">
        <v>5525565.2424790068</v>
      </c>
      <c r="H20" s="117">
        <f t="shared" si="0"/>
        <v>1037491.8792099984</v>
      </c>
      <c r="I20" s="117">
        <v>219612.04725000006</v>
      </c>
      <c r="J20" s="117">
        <v>278547.47479999968</v>
      </c>
      <c r="K20" s="117">
        <v>405746.74222999963</v>
      </c>
      <c r="L20" s="117">
        <v>453341.31362000114</v>
      </c>
      <c r="M20" s="117">
        <v>219595.54008999915</v>
      </c>
      <c r="N20" s="117">
        <v>-111793.59992999982</v>
      </c>
      <c r="O20" s="117">
        <v>106047.25629999896</v>
      </c>
      <c r="P20" s="117">
        <v>200377.90828000038</v>
      </c>
      <c r="Q20" s="117">
        <v>228974.3697600009</v>
      </c>
      <c r="R20" s="117">
        <v>279902.38406999956</v>
      </c>
      <c r="S20" s="117">
        <v>531949.92190000275</v>
      </c>
      <c r="T20" s="117">
        <v>265479.46804999851</v>
      </c>
      <c r="U20" s="117">
        <f>U18-U19</f>
        <v>-38102.67261999927</v>
      </c>
      <c r="V20" s="117">
        <f t="shared" ref="V20:AF20" si="24">V18-V19</f>
        <v>-46588.646119999932</v>
      </c>
      <c r="W20" s="117">
        <f t="shared" si="24"/>
        <v>103186.81538000001</v>
      </c>
      <c r="X20" s="117">
        <f t="shared" si="24"/>
        <v>-103693.04708399926</v>
      </c>
      <c r="Y20" s="117">
        <f t="shared" si="24"/>
        <v>-161804.57030000101</v>
      </c>
      <c r="Z20" s="117">
        <f t="shared" si="24"/>
        <v>-163896.00336999999</v>
      </c>
      <c r="AA20" s="117">
        <f t="shared" si="24"/>
        <v>-232091.84505999967</v>
      </c>
      <c r="AB20" s="117">
        <f t="shared" si="24"/>
        <v>460319.30617999856</v>
      </c>
      <c r="AC20" s="117">
        <f t="shared" si="24"/>
        <v>-145535.99227999937</v>
      </c>
      <c r="AD20" s="117">
        <f t="shared" si="24"/>
        <v>-34820.460350002162</v>
      </c>
      <c r="AE20" s="117">
        <f t="shared" si="24"/>
        <v>-290001.83110000205</v>
      </c>
      <c r="AF20" s="117">
        <f t="shared" si="24"/>
        <v>-253268.19466000068</v>
      </c>
      <c r="AG20" s="117">
        <v>632041.03313000151</v>
      </c>
      <c r="AH20" s="117">
        <v>720099.32556899823</v>
      </c>
      <c r="AI20" s="117">
        <v>121447.55565999937</v>
      </c>
      <c r="AJ20" s="117">
        <v>1003754.2069099994</v>
      </c>
      <c r="AK20" s="117">
        <v>80334.947580000269</v>
      </c>
      <c r="AL20" s="117">
        <v>239953.61169000017</v>
      </c>
      <c r="AM20" s="117">
        <v>693607.43486999744</v>
      </c>
      <c r="AN20" s="117">
        <v>869008.28290000092</v>
      </c>
      <c r="AO20" s="117">
        <v>267486.75799000222</v>
      </c>
      <c r="AP20" s="117">
        <v>397507.3382000025</v>
      </c>
      <c r="AQ20" s="117">
        <v>294833.97632000013</v>
      </c>
      <c r="AR20" s="117">
        <v>205490.77166000463</v>
      </c>
      <c r="AS20" s="117">
        <f>AS18-AS19</f>
        <v>121999.94213999948</v>
      </c>
      <c r="AT20" s="117">
        <f t="shared" ref="AT20:BD20" si="25">AT18-AT19</f>
        <v>171780.49731000018</v>
      </c>
      <c r="AU20" s="117">
        <f t="shared" si="25"/>
        <v>314558.52970999992</v>
      </c>
      <c r="AV20" s="117">
        <f t="shared" si="25"/>
        <v>182362.64419999893</v>
      </c>
      <c r="AW20" s="117">
        <f t="shared" si="25"/>
        <v>14864.076450000168</v>
      </c>
      <c r="AX20" s="117">
        <f t="shared" si="25"/>
        <v>231926.18939999968</v>
      </c>
      <c r="AY20" s="117">
        <f t="shared" si="25"/>
        <v>0</v>
      </c>
      <c r="AZ20" s="117">
        <f t="shared" si="25"/>
        <v>0</v>
      </c>
      <c r="BA20" s="117">
        <f t="shared" si="25"/>
        <v>0</v>
      </c>
      <c r="BB20" s="117">
        <f t="shared" si="25"/>
        <v>0</v>
      </c>
      <c r="BC20" s="117">
        <f t="shared" si="25"/>
        <v>0</v>
      </c>
      <c r="BD20" s="118">
        <f t="shared" si="25"/>
        <v>0</v>
      </c>
    </row>
    <row r="21" spans="1:56" x14ac:dyDescent="0.25">
      <c r="A21" s="110" t="s">
        <v>159</v>
      </c>
      <c r="B21" s="111" t="s">
        <v>153</v>
      </c>
      <c r="C21" s="112">
        <v>666782.50407000014</v>
      </c>
      <c r="D21" s="112">
        <v>954953.56125000014</v>
      </c>
      <c r="E21" s="112">
        <v>1265208.4248099995</v>
      </c>
      <c r="F21" s="112">
        <v>785928.84573000018</v>
      </c>
      <c r="G21" s="112">
        <v>1535626.4936399998</v>
      </c>
      <c r="H21" s="112">
        <f t="shared" si="0"/>
        <v>1141829.64787</v>
      </c>
      <c r="I21" s="112">
        <v>242027.04517999999</v>
      </c>
      <c r="J21" s="112">
        <v>96549.136559999984</v>
      </c>
      <c r="K21" s="112">
        <v>85349.067580000003</v>
      </c>
      <c r="L21" s="112">
        <v>119693.9507</v>
      </c>
      <c r="M21" s="112">
        <v>83247.779739999998</v>
      </c>
      <c r="N21" s="112">
        <v>163883.12951999987</v>
      </c>
      <c r="O21" s="112">
        <v>91229.871529999989</v>
      </c>
      <c r="P21" s="112">
        <v>97387.263929999986</v>
      </c>
      <c r="Q21" s="112">
        <v>74051.263119999974</v>
      </c>
      <c r="R21" s="112">
        <v>90578.178099999932</v>
      </c>
      <c r="S21" s="112">
        <v>59924.65950999999</v>
      </c>
      <c r="T21" s="112">
        <v>61287.079339999997</v>
      </c>
      <c r="U21" s="112">
        <v>92896.866980000021</v>
      </c>
      <c r="V21" s="112">
        <v>88683.711089999983</v>
      </c>
      <c r="W21" s="112">
        <v>37336.750839999993</v>
      </c>
      <c r="X21" s="112">
        <v>108534.28769000001</v>
      </c>
      <c r="Y21" s="112">
        <v>36526.028859999999</v>
      </c>
      <c r="Z21" s="112">
        <v>64599.593740000011</v>
      </c>
      <c r="AA21" s="112">
        <v>62779.448829999987</v>
      </c>
      <c r="AB21" s="112">
        <v>76398.559940000006</v>
      </c>
      <c r="AC21" s="112">
        <v>33773.339489999991</v>
      </c>
      <c r="AD21" s="112">
        <v>29039.435140000005</v>
      </c>
      <c r="AE21" s="112">
        <v>78174.873550000018</v>
      </c>
      <c r="AF21" s="112">
        <v>77185.949580000015</v>
      </c>
      <c r="AG21" s="112">
        <v>76986.507230000017</v>
      </c>
      <c r="AH21" s="112">
        <v>51883.825099999973</v>
      </c>
      <c r="AI21" s="112">
        <v>129139.67004000006</v>
      </c>
      <c r="AJ21" s="112">
        <v>105679.64820000003</v>
      </c>
      <c r="AK21" s="112">
        <v>150005.31366999989</v>
      </c>
      <c r="AL21" s="112">
        <v>129997.25461000003</v>
      </c>
      <c r="AM21" s="112">
        <v>129151.31495000003</v>
      </c>
      <c r="AN21" s="112">
        <v>278727.68277999997</v>
      </c>
      <c r="AO21" s="112">
        <v>101793.45819</v>
      </c>
      <c r="AP21" s="112">
        <v>174227.05777999997</v>
      </c>
      <c r="AQ21" s="112">
        <v>112755.37351</v>
      </c>
      <c r="AR21" s="112">
        <v>95279.387580000039</v>
      </c>
      <c r="AS21" s="112">
        <v>91658.238970000049</v>
      </c>
      <c r="AT21" s="112">
        <v>122491.92421999999</v>
      </c>
      <c r="AU21" s="112">
        <v>165572.7221799999</v>
      </c>
      <c r="AV21" s="112">
        <v>189833.28081000003</v>
      </c>
      <c r="AW21" s="112">
        <v>270878.83022</v>
      </c>
      <c r="AX21" s="112">
        <v>301394.65146999992</v>
      </c>
      <c r="AY21" s="112"/>
      <c r="AZ21" s="112"/>
      <c r="BA21" s="112"/>
      <c r="BB21" s="112"/>
      <c r="BC21" s="112"/>
      <c r="BD21" s="113"/>
    </row>
    <row r="22" spans="1:56" x14ac:dyDescent="0.25">
      <c r="A22" s="114"/>
      <c r="B22" s="25" t="s">
        <v>154</v>
      </c>
      <c r="C22" s="26">
        <v>1087930.6844900001</v>
      </c>
      <c r="D22" s="26">
        <v>1007576.8917299993</v>
      </c>
      <c r="E22" s="26">
        <v>1631815.2503500015</v>
      </c>
      <c r="F22" s="26">
        <v>1586259.8482399993</v>
      </c>
      <c r="G22" s="26">
        <v>1198634.4617800014</v>
      </c>
      <c r="H22" s="26">
        <f t="shared" si="0"/>
        <v>759340</v>
      </c>
      <c r="I22" s="26">
        <v>131785.59489000004</v>
      </c>
      <c r="J22" s="26">
        <v>81108.630360000112</v>
      </c>
      <c r="K22" s="26">
        <v>130533.61709000003</v>
      </c>
      <c r="L22" s="26">
        <v>93954.944129999989</v>
      </c>
      <c r="M22" s="26">
        <v>151982.95951000074</v>
      </c>
      <c r="N22" s="26">
        <v>138225.64888000037</v>
      </c>
      <c r="O22" s="26">
        <v>85741.204989999809</v>
      </c>
      <c r="P22" s="26">
        <v>216753.83370000005</v>
      </c>
      <c r="Q22" s="26">
        <v>186447.40271000008</v>
      </c>
      <c r="R22" s="26">
        <v>172805.13078999994</v>
      </c>
      <c r="S22" s="26">
        <v>159188.37033000021</v>
      </c>
      <c r="T22" s="26">
        <v>83287.912970000078</v>
      </c>
      <c r="U22" s="26">
        <v>100192.68545999988</v>
      </c>
      <c r="V22" s="26">
        <v>66342.959729999973</v>
      </c>
      <c r="W22" s="26">
        <v>143124.62184999985</v>
      </c>
      <c r="X22" s="26">
        <v>110638.57466000011</v>
      </c>
      <c r="Y22" s="26">
        <v>82987.284290000011</v>
      </c>
      <c r="Z22" s="26">
        <v>144146.75381999975</v>
      </c>
      <c r="AA22" s="26">
        <v>128113.66753000014</v>
      </c>
      <c r="AB22" s="26">
        <v>186751.73556999999</v>
      </c>
      <c r="AC22" s="26">
        <v>110192.37385000008</v>
      </c>
      <c r="AD22" s="26">
        <v>133352.91181000037</v>
      </c>
      <c r="AE22" s="26">
        <v>248126.20565000013</v>
      </c>
      <c r="AF22" s="26">
        <v>132290.07401999983</v>
      </c>
      <c r="AG22" s="26">
        <v>113928.71655000039</v>
      </c>
      <c r="AH22" s="26">
        <v>119664.32831999999</v>
      </c>
      <c r="AI22" s="26">
        <v>77361.614570000223</v>
      </c>
      <c r="AJ22" s="26">
        <v>104314.39109999999</v>
      </c>
      <c r="AK22" s="26">
        <v>82354.154790000073</v>
      </c>
      <c r="AL22" s="26">
        <v>95145.855549999804</v>
      </c>
      <c r="AM22" s="26">
        <v>124353.07234999971</v>
      </c>
      <c r="AN22" s="26">
        <v>116597.37348000058</v>
      </c>
      <c r="AO22" s="26">
        <v>88167.181759999934</v>
      </c>
      <c r="AP22" s="26">
        <v>112032.50448000021</v>
      </c>
      <c r="AQ22" s="26">
        <v>91838.538190000181</v>
      </c>
      <c r="AR22" s="26">
        <v>72876.730640000169</v>
      </c>
      <c r="AS22" s="26">
        <v>99065</v>
      </c>
      <c r="AT22" s="26">
        <v>139299</v>
      </c>
      <c r="AU22" s="26">
        <v>134677</v>
      </c>
      <c r="AV22" s="26">
        <v>86304</v>
      </c>
      <c r="AW22" s="26">
        <v>149366</v>
      </c>
      <c r="AX22" s="26">
        <v>150629</v>
      </c>
      <c r="AY22" s="26"/>
      <c r="AZ22" s="26"/>
      <c r="BA22" s="26"/>
      <c r="BB22" s="26"/>
      <c r="BC22" s="26"/>
      <c r="BD22" s="70"/>
    </row>
    <row r="23" spans="1:56" ht="16.5" thickBot="1" x14ac:dyDescent="0.3">
      <c r="A23" s="115"/>
      <c r="B23" s="116" t="s">
        <v>155</v>
      </c>
      <c r="C23" s="117">
        <v>-421148.18041999993</v>
      </c>
      <c r="D23" s="117">
        <v>-52623.330479999328</v>
      </c>
      <c r="E23" s="117">
        <v>-366606.82554000168</v>
      </c>
      <c r="F23" s="117">
        <v>-800331.00250999909</v>
      </c>
      <c r="G23" s="117">
        <v>336992.03185999836</v>
      </c>
      <c r="H23" s="117">
        <f t="shared" si="0"/>
        <v>382489.64786999987</v>
      </c>
      <c r="I23" s="117">
        <v>110241.45028999995</v>
      </c>
      <c r="J23" s="117">
        <v>15440.506199999872</v>
      </c>
      <c r="K23" s="117">
        <v>-45184.549510000026</v>
      </c>
      <c r="L23" s="117">
        <v>25739.006570000012</v>
      </c>
      <c r="M23" s="117">
        <v>-68735.179770000745</v>
      </c>
      <c r="N23" s="117">
        <v>25657.4806399995</v>
      </c>
      <c r="O23" s="117">
        <v>5488.6665400001802</v>
      </c>
      <c r="P23" s="117">
        <v>-119366.56977000006</v>
      </c>
      <c r="Q23" s="117">
        <v>-112396.13959000011</v>
      </c>
      <c r="R23" s="117">
        <v>-82226.952690000006</v>
      </c>
      <c r="S23" s="117">
        <v>-99263.710820000211</v>
      </c>
      <c r="T23" s="117">
        <v>-22000.833630000081</v>
      </c>
      <c r="U23" s="117">
        <f>U21-U22</f>
        <v>-7295.8184799998562</v>
      </c>
      <c r="V23" s="117">
        <f t="shared" ref="V23:AF23" si="26">V21-V22</f>
        <v>22340.751360000009</v>
      </c>
      <c r="W23" s="117">
        <f t="shared" si="26"/>
        <v>-105787.87100999986</v>
      </c>
      <c r="X23" s="117">
        <f t="shared" si="26"/>
        <v>-2104.2869700001029</v>
      </c>
      <c r="Y23" s="117">
        <f t="shared" si="26"/>
        <v>-46461.255430000012</v>
      </c>
      <c r="Z23" s="117">
        <f t="shared" si="26"/>
        <v>-79547.16007999974</v>
      </c>
      <c r="AA23" s="117">
        <f t="shared" si="26"/>
        <v>-65334.21870000015</v>
      </c>
      <c r="AB23" s="117">
        <f t="shared" si="26"/>
        <v>-110353.17562999998</v>
      </c>
      <c r="AC23" s="117">
        <f t="shared" si="26"/>
        <v>-76419.034360000078</v>
      </c>
      <c r="AD23" s="117">
        <f t="shared" si="26"/>
        <v>-104313.47667000037</v>
      </c>
      <c r="AE23" s="117">
        <f t="shared" si="26"/>
        <v>-169951.33210000012</v>
      </c>
      <c r="AF23" s="117">
        <f t="shared" si="26"/>
        <v>-55104.12443999981</v>
      </c>
      <c r="AG23" s="117">
        <v>-36942.209320000373</v>
      </c>
      <c r="AH23" s="117">
        <v>-67780.503220000013</v>
      </c>
      <c r="AI23" s="117">
        <v>51778.055469999832</v>
      </c>
      <c r="AJ23" s="117">
        <v>1365.2571000000316</v>
      </c>
      <c r="AK23" s="117">
        <v>67651.158879999814</v>
      </c>
      <c r="AL23" s="117">
        <v>34851.399060000229</v>
      </c>
      <c r="AM23" s="117">
        <v>4798.2426000003179</v>
      </c>
      <c r="AN23" s="117">
        <v>162130.30929999938</v>
      </c>
      <c r="AO23" s="117">
        <v>13626.276430000071</v>
      </c>
      <c r="AP23" s="117">
        <v>62194.553299999767</v>
      </c>
      <c r="AQ23" s="117">
        <v>20916.835319999824</v>
      </c>
      <c r="AR23" s="117">
        <v>22402.65693999987</v>
      </c>
      <c r="AS23" s="117">
        <f>AS21-AS22</f>
        <v>-7406.7610299999506</v>
      </c>
      <c r="AT23" s="117">
        <f t="shared" ref="AT23:AX23" si="27">AT21-AT22</f>
        <v>-16807.075780000014</v>
      </c>
      <c r="AU23" s="117">
        <f t="shared" si="27"/>
        <v>30895.722179999895</v>
      </c>
      <c r="AV23" s="117">
        <f t="shared" si="27"/>
        <v>103529.28081000003</v>
      </c>
      <c r="AW23" s="117">
        <f t="shared" si="27"/>
        <v>121512.83022</v>
      </c>
      <c r="AX23" s="117">
        <f t="shared" si="27"/>
        <v>150765.65146999992</v>
      </c>
      <c r="AY23" s="117">
        <f>AY21-AY22</f>
        <v>0</v>
      </c>
      <c r="AZ23" s="117">
        <f t="shared" ref="AZ23" si="28">AZ21-AZ22</f>
        <v>0</v>
      </c>
      <c r="BA23" s="117">
        <f t="shared" ref="BA23" si="29">BA21-BA22</f>
        <v>0</v>
      </c>
      <c r="BB23" s="117">
        <f t="shared" ref="BB23" si="30">BB21-BB22</f>
        <v>0</v>
      </c>
      <c r="BC23" s="117">
        <f t="shared" ref="BC23" si="31">BC21-BC22</f>
        <v>0</v>
      </c>
      <c r="BD23" s="118">
        <f t="shared" ref="BD23" si="32">BD21-BD22</f>
        <v>0</v>
      </c>
    </row>
    <row r="24" spans="1:56" x14ac:dyDescent="0.25">
      <c r="A24" s="110" t="s">
        <v>160</v>
      </c>
      <c r="B24" s="111" t="s">
        <v>153</v>
      </c>
      <c r="C24" s="112">
        <v>7822200.5202700002</v>
      </c>
      <c r="D24" s="112">
        <v>7675170.7788399998</v>
      </c>
      <c r="E24" s="112">
        <v>9246139.13992</v>
      </c>
      <c r="F24" s="112">
        <v>9947559.6537110396</v>
      </c>
      <c r="G24" s="112">
        <v>11856134.437879998</v>
      </c>
      <c r="H24" s="112">
        <f t="shared" si="0"/>
        <v>6459865.5268799998</v>
      </c>
      <c r="I24" s="112">
        <v>830894.07781999989</v>
      </c>
      <c r="J24" s="112">
        <v>457225.94253999996</v>
      </c>
      <c r="K24" s="112">
        <v>2491680.793180001</v>
      </c>
      <c r="L24" s="112">
        <v>646461.16995999997</v>
      </c>
      <c r="M24" s="112">
        <v>394593.16081000003</v>
      </c>
      <c r="N24" s="112">
        <v>835031.14184000005</v>
      </c>
      <c r="O24" s="112">
        <v>870757.38713000005</v>
      </c>
      <c r="P24" s="112">
        <v>236951.37917000003</v>
      </c>
      <c r="Q24" s="112">
        <v>776085.42583999969</v>
      </c>
      <c r="R24" s="112">
        <v>786601.83858000021</v>
      </c>
      <c r="S24" s="112">
        <v>591168.37160000007</v>
      </c>
      <c r="T24" s="112">
        <v>328688.45145000005</v>
      </c>
      <c r="U24" s="112">
        <v>1450852.5140845072</v>
      </c>
      <c r="V24" s="112">
        <v>726682.88732394401</v>
      </c>
      <c r="W24" s="112">
        <v>898952.26760563382</v>
      </c>
      <c r="X24" s="112">
        <v>851984.76056338043</v>
      </c>
      <c r="Y24" s="112">
        <v>475916.65971509955</v>
      </c>
      <c r="Z24" s="112">
        <v>836116.31840796082</v>
      </c>
      <c r="AA24" s="112">
        <v>777323.42015450215</v>
      </c>
      <c r="AB24" s="112">
        <v>682597.34539340157</v>
      </c>
      <c r="AC24" s="112">
        <v>1148347.2742656833</v>
      </c>
      <c r="AD24" s="112">
        <v>326879.54155000899</v>
      </c>
      <c r="AE24" s="112">
        <v>674525.00929713598</v>
      </c>
      <c r="AF24" s="112">
        <v>1097381.6553497817</v>
      </c>
      <c r="AG24" s="112">
        <v>1324981.2464699999</v>
      </c>
      <c r="AH24" s="112">
        <v>855892.20502999995</v>
      </c>
      <c r="AI24" s="112">
        <v>731169.45310000004</v>
      </c>
      <c r="AJ24" s="112">
        <v>344287.41194999998</v>
      </c>
      <c r="AK24" s="112">
        <v>1105689.3207099999</v>
      </c>
      <c r="AL24" s="112">
        <v>683792.26410000015</v>
      </c>
      <c r="AM24" s="112">
        <v>1191837.48389</v>
      </c>
      <c r="AN24" s="112">
        <v>701367.90955999994</v>
      </c>
      <c r="AO24" s="112">
        <v>1263558.3838200001</v>
      </c>
      <c r="AP24" s="112">
        <v>1023224.5269399998</v>
      </c>
      <c r="AQ24" s="112">
        <v>959210.73043999996</v>
      </c>
      <c r="AR24" s="112">
        <v>1671123.5018699993</v>
      </c>
      <c r="AS24" s="112">
        <v>782742.24533000006</v>
      </c>
      <c r="AT24" s="112">
        <v>1398785.3868699998</v>
      </c>
      <c r="AU24" s="112">
        <v>1464972.1813899998</v>
      </c>
      <c r="AV24" s="112">
        <v>1024370.0017600001</v>
      </c>
      <c r="AW24" s="112">
        <v>811429.47736999986</v>
      </c>
      <c r="AX24" s="112">
        <v>977566.23416000011</v>
      </c>
      <c r="AY24" s="112"/>
      <c r="AZ24" s="112"/>
      <c r="BA24" s="112"/>
      <c r="BB24" s="112"/>
      <c r="BC24" s="112"/>
      <c r="BD24" s="113"/>
    </row>
    <row r="25" spans="1:56" x14ac:dyDescent="0.25">
      <c r="A25" s="114"/>
      <c r="B25" s="25" t="s">
        <v>154</v>
      </c>
      <c r="C25" s="26">
        <v>633465.8126200001</v>
      </c>
      <c r="D25" s="26">
        <v>547491.95560999995</v>
      </c>
      <c r="E25" s="26">
        <v>709650.8800700003</v>
      </c>
      <c r="F25" s="26">
        <v>810646.84998020041</v>
      </c>
      <c r="G25" s="26">
        <v>1075672.5716400004</v>
      </c>
      <c r="H25" s="26">
        <f t="shared" si="0"/>
        <v>508802</v>
      </c>
      <c r="I25" s="26">
        <v>46040.164009999993</v>
      </c>
      <c r="J25" s="26">
        <v>47705.258949999974</v>
      </c>
      <c r="K25" s="26">
        <v>35672.103930000012</v>
      </c>
      <c r="L25" s="26">
        <v>63642.321620000017</v>
      </c>
      <c r="M25" s="26">
        <v>55042.205440000042</v>
      </c>
      <c r="N25" s="26">
        <v>54299.52031000016</v>
      </c>
      <c r="O25" s="26">
        <v>44789.25890999999</v>
      </c>
      <c r="P25" s="26">
        <v>59947.735250000005</v>
      </c>
      <c r="Q25" s="26">
        <v>134686.69906000001</v>
      </c>
      <c r="R25" s="26">
        <v>46596.356880000109</v>
      </c>
      <c r="S25" s="26">
        <v>57713.892530000012</v>
      </c>
      <c r="T25" s="26">
        <v>63515.363179999986</v>
      </c>
      <c r="U25" s="26">
        <v>70294.934120199949</v>
      </c>
      <c r="V25" s="26">
        <v>42719.883500000033</v>
      </c>
      <c r="W25" s="26">
        <v>44187.193169999955</v>
      </c>
      <c r="X25" s="26">
        <v>57888.212460000024</v>
      </c>
      <c r="Y25" s="26">
        <v>55095.743900000045</v>
      </c>
      <c r="Z25" s="26">
        <v>50878.389299999901</v>
      </c>
      <c r="AA25" s="26">
        <v>100616.43174999999</v>
      </c>
      <c r="AB25" s="26">
        <v>77955.152140000064</v>
      </c>
      <c r="AC25" s="26">
        <v>72094.296350000208</v>
      </c>
      <c r="AD25" s="26">
        <v>73798.318870000119</v>
      </c>
      <c r="AE25" s="26">
        <v>83264.598690000057</v>
      </c>
      <c r="AF25" s="26">
        <v>81853.695730000036</v>
      </c>
      <c r="AG25" s="26">
        <v>80397.809669999915</v>
      </c>
      <c r="AH25" s="26">
        <v>77869.442250000197</v>
      </c>
      <c r="AI25" s="26">
        <v>76902.792490000109</v>
      </c>
      <c r="AJ25" s="26">
        <v>100482.26897999999</v>
      </c>
      <c r="AK25" s="26">
        <v>111853.87352000004</v>
      </c>
      <c r="AL25" s="26">
        <v>96592.432530000107</v>
      </c>
      <c r="AM25" s="26">
        <v>73782.540240000031</v>
      </c>
      <c r="AN25" s="26">
        <v>139914.84701999984</v>
      </c>
      <c r="AO25" s="26">
        <v>63434.124200000006</v>
      </c>
      <c r="AP25" s="26">
        <v>84519.081970000072</v>
      </c>
      <c r="AQ25" s="26">
        <v>82916.614549999911</v>
      </c>
      <c r="AR25" s="26">
        <v>87006.744220000022</v>
      </c>
      <c r="AS25" s="26">
        <v>31137</v>
      </c>
      <c r="AT25" s="26">
        <v>118101</v>
      </c>
      <c r="AU25" s="26">
        <v>127740</v>
      </c>
      <c r="AV25" s="26">
        <v>91108</v>
      </c>
      <c r="AW25" s="26">
        <v>78879</v>
      </c>
      <c r="AX25" s="26">
        <v>61837</v>
      </c>
      <c r="AY25" s="26"/>
      <c r="AZ25" s="26"/>
      <c r="BA25" s="26"/>
      <c r="BB25" s="26"/>
      <c r="BC25" s="26"/>
      <c r="BD25" s="70"/>
    </row>
    <row r="26" spans="1:56" ht="16.5" thickBot="1" x14ac:dyDescent="0.3">
      <c r="A26" s="115"/>
      <c r="B26" s="116" t="s">
        <v>155</v>
      </c>
      <c r="C26" s="117">
        <v>7188734.7076500002</v>
      </c>
      <c r="D26" s="117">
        <v>7127678.8232299984</v>
      </c>
      <c r="E26" s="117">
        <v>8536488.259850001</v>
      </c>
      <c r="F26" s="117">
        <v>9136912.8037308399</v>
      </c>
      <c r="G26" s="117">
        <v>10780461.866239998</v>
      </c>
      <c r="H26" s="117">
        <f t="shared" si="0"/>
        <v>5951063.5268799998</v>
      </c>
      <c r="I26" s="117">
        <v>784853.91380999994</v>
      </c>
      <c r="J26" s="117">
        <v>409520.68358999997</v>
      </c>
      <c r="K26" s="117">
        <v>2456008.6892500008</v>
      </c>
      <c r="L26" s="117">
        <v>582818.84833999991</v>
      </c>
      <c r="M26" s="117">
        <v>339550.95536999998</v>
      </c>
      <c r="N26" s="117">
        <v>780731.62152999989</v>
      </c>
      <c r="O26" s="117">
        <v>825968.12822000007</v>
      </c>
      <c r="P26" s="117">
        <v>177003.64392000003</v>
      </c>
      <c r="Q26" s="117">
        <v>641398.72677999968</v>
      </c>
      <c r="R26" s="117">
        <v>740005.48170000012</v>
      </c>
      <c r="S26" s="117">
        <v>533454.47907000012</v>
      </c>
      <c r="T26" s="117">
        <v>265173.08827000007</v>
      </c>
      <c r="U26" s="117">
        <f>U24-U25</f>
        <v>1380557.5799643074</v>
      </c>
      <c r="V26" s="117">
        <f t="shared" ref="V26:AF26" si="33">V24-V25</f>
        <v>683963.00382394402</v>
      </c>
      <c r="W26" s="117">
        <f t="shared" si="33"/>
        <v>854765.07443563384</v>
      </c>
      <c r="X26" s="117">
        <f t="shared" si="33"/>
        <v>794096.54810338037</v>
      </c>
      <c r="Y26" s="117">
        <f t="shared" si="33"/>
        <v>420820.91581509949</v>
      </c>
      <c r="Z26" s="117">
        <f t="shared" si="33"/>
        <v>785237.9291079609</v>
      </c>
      <c r="AA26" s="117">
        <f t="shared" si="33"/>
        <v>676706.98840450216</v>
      </c>
      <c r="AB26" s="117">
        <f t="shared" si="33"/>
        <v>604642.19325340155</v>
      </c>
      <c r="AC26" s="117">
        <f t="shared" si="33"/>
        <v>1076252.9779156831</v>
      </c>
      <c r="AD26" s="117">
        <f t="shared" si="33"/>
        <v>253081.22268000885</v>
      </c>
      <c r="AE26" s="117">
        <f t="shared" si="33"/>
        <v>591260.41060713597</v>
      </c>
      <c r="AF26" s="117">
        <f t="shared" si="33"/>
        <v>1015527.9596197817</v>
      </c>
      <c r="AG26" s="117">
        <v>1244583.4368</v>
      </c>
      <c r="AH26" s="117">
        <v>778022.76277999976</v>
      </c>
      <c r="AI26" s="117">
        <v>654266.6606099999</v>
      </c>
      <c r="AJ26" s="117">
        <v>243805.14296999999</v>
      </c>
      <c r="AK26" s="117">
        <v>993835.44718999986</v>
      </c>
      <c r="AL26" s="117">
        <v>587199.83157000004</v>
      </c>
      <c r="AM26" s="117">
        <v>1118054.94365</v>
      </c>
      <c r="AN26" s="117">
        <v>561453.06254000007</v>
      </c>
      <c r="AO26" s="117">
        <v>1200124.2596200001</v>
      </c>
      <c r="AP26" s="117">
        <v>938705.44496999972</v>
      </c>
      <c r="AQ26" s="117">
        <v>876294.11589000002</v>
      </c>
      <c r="AR26" s="117">
        <v>1584116.7576499993</v>
      </c>
      <c r="AS26" s="117">
        <f>AS24-AS25</f>
        <v>751605.24533000006</v>
      </c>
      <c r="AT26" s="117">
        <f t="shared" ref="AT26:AX26" si="34">AT24-AT25</f>
        <v>1280684.3868699998</v>
      </c>
      <c r="AU26" s="117">
        <f t="shared" si="34"/>
        <v>1337232.1813899998</v>
      </c>
      <c r="AV26" s="117">
        <f t="shared" si="34"/>
        <v>933262.00176000013</v>
      </c>
      <c r="AW26" s="117">
        <f t="shared" si="34"/>
        <v>732550.47736999986</v>
      </c>
      <c r="AX26" s="117">
        <f t="shared" si="34"/>
        <v>915729.23416000011</v>
      </c>
      <c r="AY26" s="117">
        <f t="shared" ref="AY26" si="35">AY24-AY25</f>
        <v>0</v>
      </c>
      <c r="AZ26" s="117">
        <f t="shared" ref="AZ26" si="36">AZ24-AZ25</f>
        <v>0</v>
      </c>
      <c r="BA26" s="117">
        <f t="shared" ref="BA26" si="37">BA24-BA25</f>
        <v>0</v>
      </c>
      <c r="BB26" s="117">
        <f t="shared" ref="BB26" si="38">BB24-BB25</f>
        <v>0</v>
      </c>
      <c r="BC26" s="117">
        <f t="shared" ref="BC26" si="39">BC24-BC25</f>
        <v>0</v>
      </c>
      <c r="BD26" s="118">
        <f t="shared" ref="BD26" si="40">BD24-BD25</f>
        <v>0</v>
      </c>
    </row>
    <row r="27" spans="1:56" x14ac:dyDescent="0.25">
      <c r="A27" s="110" t="s">
        <v>161</v>
      </c>
      <c r="B27" s="111" t="s">
        <v>153</v>
      </c>
      <c r="C27" s="112">
        <v>319630.20905</v>
      </c>
      <c r="D27" s="112">
        <v>448800.84616999998</v>
      </c>
      <c r="E27" s="112">
        <v>671910.78194000013</v>
      </c>
      <c r="F27" s="112">
        <v>918228.61453000002</v>
      </c>
      <c r="G27" s="112">
        <v>846791.48328000004</v>
      </c>
      <c r="H27" s="112">
        <f t="shared" si="0"/>
        <v>453105.79241000011</v>
      </c>
      <c r="I27" s="112">
        <v>2657.4910599999994</v>
      </c>
      <c r="J27" s="112">
        <v>43242.37571</v>
      </c>
      <c r="K27" s="112">
        <v>8022.7387699999981</v>
      </c>
      <c r="L27" s="112">
        <v>2509.6228899999996</v>
      </c>
      <c r="M27" s="112">
        <v>260617.88796000011</v>
      </c>
      <c r="N27" s="112">
        <v>12437.902629999999</v>
      </c>
      <c r="O27" s="112">
        <v>67402.351399999985</v>
      </c>
      <c r="P27" s="112">
        <v>32679.255519999995</v>
      </c>
      <c r="Q27" s="112">
        <v>146998.76555999997</v>
      </c>
      <c r="R27" s="112">
        <v>43963.548720000006</v>
      </c>
      <c r="S27" s="112">
        <v>9392.2124999999996</v>
      </c>
      <c r="T27" s="112">
        <v>41986.629219999988</v>
      </c>
      <c r="U27" s="112">
        <v>55030.738889999993</v>
      </c>
      <c r="V27" s="112">
        <v>31067.735679999998</v>
      </c>
      <c r="W27" s="112">
        <v>136211.86391000004</v>
      </c>
      <c r="X27" s="112">
        <v>19976.783589999999</v>
      </c>
      <c r="Y27" s="112">
        <v>64507.211460000006</v>
      </c>
      <c r="Z27" s="112">
        <v>28942.562399999995</v>
      </c>
      <c r="AA27" s="112">
        <v>24112.682069999999</v>
      </c>
      <c r="AB27" s="112">
        <v>42782.053810000005</v>
      </c>
      <c r="AC27" s="112">
        <v>330367.14895</v>
      </c>
      <c r="AD27" s="112">
        <v>32341.909459999999</v>
      </c>
      <c r="AE27" s="112">
        <v>0</v>
      </c>
      <c r="AF27" s="112">
        <v>152887.92431000003</v>
      </c>
      <c r="AG27" s="112">
        <v>23789.701559999998</v>
      </c>
      <c r="AH27" s="112">
        <v>31563.040280000005</v>
      </c>
      <c r="AI27" s="112">
        <v>4523.1536799999994</v>
      </c>
      <c r="AJ27" s="112">
        <v>150032.57536999995</v>
      </c>
      <c r="AK27" s="112">
        <v>119060.69153</v>
      </c>
      <c r="AL27" s="112">
        <v>1009.83432</v>
      </c>
      <c r="AM27" s="112">
        <v>72149.88287999999</v>
      </c>
      <c r="AN27" s="112">
        <v>30550.788319999996</v>
      </c>
      <c r="AO27" s="112">
        <v>250872.67050000007</v>
      </c>
      <c r="AP27" s="112">
        <v>30864.848269999999</v>
      </c>
      <c r="AQ27" s="112">
        <v>74553.091329999996</v>
      </c>
      <c r="AR27" s="112">
        <v>57821.205239999981</v>
      </c>
      <c r="AS27" s="112">
        <v>1892.2864500000001</v>
      </c>
      <c r="AT27" s="112">
        <v>142092.11181</v>
      </c>
      <c r="AU27" s="112">
        <v>106994.92115000001</v>
      </c>
      <c r="AV27" s="112">
        <v>85572.876110000012</v>
      </c>
      <c r="AW27" s="112">
        <v>97650.988660000003</v>
      </c>
      <c r="AX27" s="112">
        <v>18902.608229999998</v>
      </c>
      <c r="AY27" s="112"/>
      <c r="AZ27" s="112"/>
      <c r="BA27" s="112"/>
      <c r="BB27" s="112"/>
      <c r="BC27" s="112"/>
      <c r="BD27" s="113"/>
    </row>
    <row r="28" spans="1:56" x14ac:dyDescent="0.25">
      <c r="A28" s="114"/>
      <c r="B28" s="25" t="s">
        <v>154</v>
      </c>
      <c r="C28" s="26">
        <v>32012.399230000003</v>
      </c>
      <c r="D28" s="26">
        <v>37366.876339999995</v>
      </c>
      <c r="E28" s="26">
        <v>939.77202000000011</v>
      </c>
      <c r="F28" s="26">
        <v>97920.233919999955</v>
      </c>
      <c r="G28" s="26">
        <v>75101.182440000019</v>
      </c>
      <c r="H28" s="26">
        <f t="shared" si="0"/>
        <v>28187.257999999998</v>
      </c>
      <c r="I28" s="26">
        <v>0</v>
      </c>
      <c r="J28" s="26">
        <v>0.54465999999999992</v>
      </c>
      <c r="K28" s="26">
        <v>2.1304099999999999</v>
      </c>
      <c r="L28" s="26">
        <v>0</v>
      </c>
      <c r="M28" s="26">
        <v>129.11809</v>
      </c>
      <c r="N28" s="26">
        <v>7.9319499999999996</v>
      </c>
      <c r="O28" s="26">
        <v>17.862829999999999</v>
      </c>
      <c r="P28" s="26">
        <v>156.60696999999999</v>
      </c>
      <c r="Q28" s="26">
        <v>1.91804</v>
      </c>
      <c r="R28" s="26">
        <v>373.79372000000001</v>
      </c>
      <c r="S28" s="26">
        <v>240.94864999999999</v>
      </c>
      <c r="T28" s="26">
        <v>8.9167000000000005</v>
      </c>
      <c r="U28" s="26">
        <v>2033.8418699999997</v>
      </c>
      <c r="V28" s="26">
        <v>3440.2852200000002</v>
      </c>
      <c r="W28" s="26">
        <v>3593.5631699999994</v>
      </c>
      <c r="X28" s="26">
        <v>21346.312509999992</v>
      </c>
      <c r="Y28" s="26">
        <v>1645.5842900000002</v>
      </c>
      <c r="Z28" s="26">
        <v>6135.6053999999976</v>
      </c>
      <c r="AA28" s="26">
        <v>3603.7063899999985</v>
      </c>
      <c r="AB28" s="26">
        <v>1496.3781500000002</v>
      </c>
      <c r="AC28" s="26">
        <v>1586.6890199999998</v>
      </c>
      <c r="AD28" s="26">
        <v>25367.793240000006</v>
      </c>
      <c r="AE28" s="26">
        <v>10160.334429999981</v>
      </c>
      <c r="AF28" s="26">
        <v>17510.140229999994</v>
      </c>
      <c r="AG28" s="26">
        <v>4629.1324200000035</v>
      </c>
      <c r="AH28" s="26">
        <v>1552.2904199999994</v>
      </c>
      <c r="AI28" s="26">
        <v>12140.563759999992</v>
      </c>
      <c r="AJ28" s="26">
        <v>8599.9709700000039</v>
      </c>
      <c r="AK28" s="26">
        <v>6018.2241099999983</v>
      </c>
      <c r="AL28" s="26">
        <v>2288.3971899999992</v>
      </c>
      <c r="AM28" s="26">
        <v>1526.7608400000001</v>
      </c>
      <c r="AN28" s="26">
        <v>1893.233419999998</v>
      </c>
      <c r="AO28" s="26">
        <v>2905.0027399999999</v>
      </c>
      <c r="AP28" s="26">
        <v>6790.4734300000046</v>
      </c>
      <c r="AQ28" s="26">
        <v>25646.002440000007</v>
      </c>
      <c r="AR28" s="26">
        <v>1111.1307000000004</v>
      </c>
      <c r="AS28" s="26">
        <v>1020.803</v>
      </c>
      <c r="AT28" s="26">
        <v>4097.0230000000001</v>
      </c>
      <c r="AU28" s="26">
        <v>5872.1930000000002</v>
      </c>
      <c r="AV28" s="26">
        <v>3239.9879999999998</v>
      </c>
      <c r="AW28" s="26">
        <v>9551.7209999999995</v>
      </c>
      <c r="AX28" s="26">
        <v>4405.53</v>
      </c>
      <c r="AY28" s="26"/>
      <c r="AZ28" s="26"/>
      <c r="BA28" s="26"/>
      <c r="BB28" s="26"/>
      <c r="BC28" s="26"/>
      <c r="BD28" s="70"/>
    </row>
    <row r="29" spans="1:56" ht="16.5" thickBot="1" x14ac:dyDescent="0.3">
      <c r="A29" s="115"/>
      <c r="B29" s="116" t="s">
        <v>155</v>
      </c>
      <c r="C29" s="117">
        <v>287617.80981999997</v>
      </c>
      <c r="D29" s="117">
        <v>411433.96982999996</v>
      </c>
      <c r="E29" s="117">
        <v>670971.00991999998</v>
      </c>
      <c r="F29" s="117">
        <v>820308.38061000011</v>
      </c>
      <c r="G29" s="117">
        <v>771690.30084000004</v>
      </c>
      <c r="H29" s="117">
        <f t="shared" si="0"/>
        <v>424918.53441000002</v>
      </c>
      <c r="I29" s="117">
        <v>2657.4910599999994</v>
      </c>
      <c r="J29" s="117">
        <v>43241.831050000001</v>
      </c>
      <c r="K29" s="117">
        <v>8020.6083599999984</v>
      </c>
      <c r="L29" s="117">
        <v>2509.6228899999996</v>
      </c>
      <c r="M29" s="117">
        <v>260488.76987000011</v>
      </c>
      <c r="N29" s="117">
        <v>12429.970679999999</v>
      </c>
      <c r="O29" s="117">
        <v>67384.488569999987</v>
      </c>
      <c r="P29" s="117">
        <v>32522.648549999994</v>
      </c>
      <c r="Q29" s="117">
        <v>146996.84751999998</v>
      </c>
      <c r="R29" s="117">
        <v>43589.755000000005</v>
      </c>
      <c r="S29" s="117">
        <v>9151.2638499999994</v>
      </c>
      <c r="T29" s="117">
        <v>41977.712519999986</v>
      </c>
      <c r="U29" s="117">
        <f>U27-U28</f>
        <v>52996.897019999997</v>
      </c>
      <c r="V29" s="117">
        <f t="shared" ref="V29:AF29" si="41">V27-V28</f>
        <v>27627.450459999996</v>
      </c>
      <c r="W29" s="117">
        <f t="shared" si="41"/>
        <v>132618.30074000004</v>
      </c>
      <c r="X29" s="117">
        <f t="shared" si="41"/>
        <v>-1369.5289199999934</v>
      </c>
      <c r="Y29" s="117">
        <f t="shared" si="41"/>
        <v>62861.627170000007</v>
      </c>
      <c r="Z29" s="117">
        <f t="shared" si="41"/>
        <v>22806.956999999999</v>
      </c>
      <c r="AA29" s="117">
        <f t="shared" si="41"/>
        <v>20508.97568</v>
      </c>
      <c r="AB29" s="117">
        <f t="shared" si="41"/>
        <v>41285.675660000008</v>
      </c>
      <c r="AC29" s="117">
        <f t="shared" si="41"/>
        <v>328780.45993000001</v>
      </c>
      <c r="AD29" s="117">
        <f t="shared" si="41"/>
        <v>6974.1162199999926</v>
      </c>
      <c r="AE29" s="117">
        <f t="shared" si="41"/>
        <v>-10160.334429999981</v>
      </c>
      <c r="AF29" s="117">
        <f t="shared" si="41"/>
        <v>135377.78408000004</v>
      </c>
      <c r="AG29" s="117">
        <v>19160.569139999992</v>
      </c>
      <c r="AH29" s="117">
        <v>30010.749860000004</v>
      </c>
      <c r="AI29" s="117">
        <v>-7617.4100799999924</v>
      </c>
      <c r="AJ29" s="117">
        <v>141432.60439999995</v>
      </c>
      <c r="AK29" s="117">
        <v>113042.46742</v>
      </c>
      <c r="AL29" s="117">
        <v>-1278.5628699999993</v>
      </c>
      <c r="AM29" s="117">
        <v>70623.122039999987</v>
      </c>
      <c r="AN29" s="117">
        <v>28657.554899999999</v>
      </c>
      <c r="AO29" s="117">
        <v>247967.66776000007</v>
      </c>
      <c r="AP29" s="117">
        <v>24074.374839999993</v>
      </c>
      <c r="AQ29" s="117">
        <v>48907.088889999985</v>
      </c>
      <c r="AR29" s="117">
        <v>56710.07453999998</v>
      </c>
      <c r="AS29" s="117">
        <f>AS27-AS28</f>
        <v>871.48345000000006</v>
      </c>
      <c r="AT29" s="117">
        <f t="shared" ref="AT29:AX29" si="42">AT27-AT28</f>
        <v>137995.08881000002</v>
      </c>
      <c r="AU29" s="117">
        <f t="shared" si="42"/>
        <v>101122.72815000001</v>
      </c>
      <c r="AV29" s="117">
        <f t="shared" si="42"/>
        <v>82332.888110000014</v>
      </c>
      <c r="AW29" s="117">
        <f t="shared" si="42"/>
        <v>88099.267659999998</v>
      </c>
      <c r="AX29" s="117">
        <f t="shared" si="42"/>
        <v>14497.078229999999</v>
      </c>
      <c r="AY29" s="117">
        <f t="shared" ref="AY29" si="43">AY27-AY28</f>
        <v>0</v>
      </c>
      <c r="AZ29" s="117">
        <f t="shared" ref="AZ29" si="44">AZ27-AZ28</f>
        <v>0</v>
      </c>
      <c r="BA29" s="117">
        <f t="shared" ref="BA29" si="45">BA27-BA28</f>
        <v>0</v>
      </c>
      <c r="BB29" s="117">
        <f t="shared" ref="BB29" si="46">BB27-BB28</f>
        <v>0</v>
      </c>
      <c r="BC29" s="117">
        <f t="shared" ref="BC29" si="47">BC27-BC28</f>
        <v>0</v>
      </c>
      <c r="BD29" s="118">
        <f t="shared" ref="BD29" si="48">BD27-BD28</f>
        <v>0</v>
      </c>
    </row>
    <row r="30" spans="1:56" x14ac:dyDescent="0.25">
      <c r="A30" s="110" t="s">
        <v>270</v>
      </c>
      <c r="B30" s="111" t="s">
        <v>153</v>
      </c>
      <c r="C30" s="112">
        <v>1330178.0048300002</v>
      </c>
      <c r="D30" s="112">
        <v>1355733.3328499999</v>
      </c>
      <c r="E30" s="112">
        <v>1899970.1517399994</v>
      </c>
      <c r="F30" s="112">
        <v>2644414.4186927434</v>
      </c>
      <c r="G30" s="112">
        <v>2516556.8809169997</v>
      </c>
      <c r="H30" s="112">
        <f t="shared" si="0"/>
        <v>2971729.6675199997</v>
      </c>
      <c r="I30" s="112">
        <v>46185.716690000008</v>
      </c>
      <c r="J30" s="112">
        <v>56946.410899999995</v>
      </c>
      <c r="K30" s="112">
        <v>371482.78702000005</v>
      </c>
      <c r="L30" s="112">
        <v>33722.154680000007</v>
      </c>
      <c r="M30" s="112">
        <v>63106.286690000008</v>
      </c>
      <c r="N30" s="112">
        <v>303626.58145999996</v>
      </c>
      <c r="O30" s="112">
        <v>230436.45954999985</v>
      </c>
      <c r="P30" s="112">
        <v>173855.56802999999</v>
      </c>
      <c r="Q30" s="112">
        <v>230534.95742999998</v>
      </c>
      <c r="R30" s="112">
        <v>78737.782310000024</v>
      </c>
      <c r="S30" s="112">
        <v>207170.46817999997</v>
      </c>
      <c r="T30" s="112">
        <v>104164.9788</v>
      </c>
      <c r="U30" s="112">
        <v>936925.90140845079</v>
      </c>
      <c r="V30" s="112">
        <v>376176.97887323966</v>
      </c>
      <c r="W30" s="112">
        <v>570582.21126760566</v>
      </c>
      <c r="X30" s="112">
        <v>0</v>
      </c>
      <c r="Y30" s="112">
        <v>168033.17720797716</v>
      </c>
      <c r="Z30" s="112">
        <v>372122.37029140035</v>
      </c>
      <c r="AA30" s="112">
        <v>0</v>
      </c>
      <c r="AB30" s="112">
        <v>13961.636458514522</v>
      </c>
      <c r="AC30" s="112">
        <v>0</v>
      </c>
      <c r="AD30" s="112">
        <v>156808.3302555549</v>
      </c>
      <c r="AE30" s="112">
        <v>0</v>
      </c>
      <c r="AF30" s="112">
        <v>49803.812930000007</v>
      </c>
      <c r="AG30" s="112">
        <v>50527.885470000008</v>
      </c>
      <c r="AH30" s="112">
        <v>73027.759979999988</v>
      </c>
      <c r="AI30" s="112">
        <v>29083.940719999999</v>
      </c>
      <c r="AJ30" s="112">
        <v>174728.63583000001</v>
      </c>
      <c r="AK30" s="112">
        <v>93548.109380000009</v>
      </c>
      <c r="AL30" s="112">
        <v>69883.13645000002</v>
      </c>
      <c r="AM30" s="112">
        <v>256495.59141999998</v>
      </c>
      <c r="AN30" s="112">
        <v>183639.86339000001</v>
      </c>
      <c r="AO30" s="112">
        <v>510218.88317999995</v>
      </c>
      <c r="AP30" s="112">
        <v>431753.0770799999</v>
      </c>
      <c r="AQ30" s="112">
        <v>355180.16126999992</v>
      </c>
      <c r="AR30" s="112">
        <v>288469.83674699999</v>
      </c>
      <c r="AS30" s="112">
        <v>650471.0447699998</v>
      </c>
      <c r="AT30" s="112">
        <v>163813.21026999998</v>
      </c>
      <c r="AU30" s="112">
        <v>308101.73897999997</v>
      </c>
      <c r="AV30" s="112">
        <v>555232.40706</v>
      </c>
      <c r="AW30" s="112">
        <v>547976.79653000005</v>
      </c>
      <c r="AX30" s="112">
        <v>746134.4699100001</v>
      </c>
      <c r="AY30" s="112"/>
      <c r="AZ30" s="112"/>
      <c r="BA30" s="112"/>
      <c r="BB30" s="112"/>
      <c r="BC30" s="112"/>
      <c r="BD30" s="113"/>
    </row>
    <row r="31" spans="1:56" x14ac:dyDescent="0.25">
      <c r="A31" s="114"/>
      <c r="B31" s="25" t="s">
        <v>154</v>
      </c>
      <c r="C31" s="26">
        <v>168761.05259999997</v>
      </c>
      <c r="D31" s="26">
        <v>155182.16652</v>
      </c>
      <c r="E31" s="26">
        <v>366129.98038999992</v>
      </c>
      <c r="F31" s="26">
        <v>522134.08269000001</v>
      </c>
      <c r="G31" s="26">
        <v>598256.93863000022</v>
      </c>
      <c r="H31" s="26">
        <f t="shared" si="0"/>
        <v>184273</v>
      </c>
      <c r="I31" s="26">
        <v>52050.904860000024</v>
      </c>
      <c r="J31" s="26">
        <v>21645.572949999994</v>
      </c>
      <c r="K31" s="26">
        <v>29124.145100000027</v>
      </c>
      <c r="L31" s="26">
        <v>21077.607280000007</v>
      </c>
      <c r="M31" s="26">
        <v>20813.521719999986</v>
      </c>
      <c r="N31" s="26">
        <v>26123.919390000021</v>
      </c>
      <c r="O31" s="26">
        <v>10419.992210000008</v>
      </c>
      <c r="P31" s="26">
        <v>71772.879169999971</v>
      </c>
      <c r="Q31" s="26">
        <v>36208.162079999973</v>
      </c>
      <c r="R31" s="26">
        <v>10703.955819999992</v>
      </c>
      <c r="S31" s="26">
        <v>28974.920749999979</v>
      </c>
      <c r="T31" s="26">
        <v>37214.39905999996</v>
      </c>
      <c r="U31" s="26">
        <v>55343.15262999999</v>
      </c>
      <c r="V31" s="26">
        <v>17632.662540000001</v>
      </c>
      <c r="W31" s="26">
        <v>46995.461830000037</v>
      </c>
      <c r="X31" s="26">
        <v>74513.578600000008</v>
      </c>
      <c r="Y31" s="26">
        <v>52003.048329999976</v>
      </c>
      <c r="Z31" s="26">
        <v>44028.355819999997</v>
      </c>
      <c r="AA31" s="26">
        <v>67757.792830000049</v>
      </c>
      <c r="AB31" s="26">
        <v>62418.012109999967</v>
      </c>
      <c r="AC31" s="26">
        <v>45030.12803</v>
      </c>
      <c r="AD31" s="26">
        <v>24126.577130000009</v>
      </c>
      <c r="AE31" s="26">
        <v>10195.829399999988</v>
      </c>
      <c r="AF31" s="26">
        <v>22089.483440000004</v>
      </c>
      <c r="AG31" s="26">
        <v>58505.445629999973</v>
      </c>
      <c r="AH31" s="26">
        <v>163360.10476000007</v>
      </c>
      <c r="AI31" s="26">
        <v>47553.05913999999</v>
      </c>
      <c r="AJ31" s="26">
        <v>69282.883370000054</v>
      </c>
      <c r="AK31" s="26">
        <v>69714.683860000121</v>
      </c>
      <c r="AL31" s="26">
        <v>12564.948019999991</v>
      </c>
      <c r="AM31" s="26">
        <v>26699.549400000007</v>
      </c>
      <c r="AN31" s="26">
        <v>26237.541480000004</v>
      </c>
      <c r="AO31" s="26">
        <v>18132.924400000004</v>
      </c>
      <c r="AP31" s="26">
        <v>21795.40086000002</v>
      </c>
      <c r="AQ31" s="26">
        <v>30063.354710000003</v>
      </c>
      <c r="AR31" s="26">
        <v>54347.042999999976</v>
      </c>
      <c r="AS31" s="26">
        <v>40756</v>
      </c>
      <c r="AT31" s="26">
        <v>25554</v>
      </c>
      <c r="AU31" s="26">
        <v>31763</v>
      </c>
      <c r="AV31" s="26">
        <v>30833</v>
      </c>
      <c r="AW31" s="26">
        <v>38506</v>
      </c>
      <c r="AX31" s="26">
        <v>16861</v>
      </c>
      <c r="AY31" s="26"/>
      <c r="AZ31" s="26"/>
      <c r="BA31" s="26"/>
      <c r="BB31" s="26"/>
      <c r="BC31" s="26"/>
      <c r="BD31" s="70"/>
    </row>
    <row r="32" spans="1:56" ht="16.5" thickBot="1" x14ac:dyDescent="0.3">
      <c r="A32" s="115"/>
      <c r="B32" s="116" t="s">
        <v>155</v>
      </c>
      <c r="C32" s="117">
        <f t="shared" ref="C32:E32" si="49">C30-C31</f>
        <v>1161416.9522300002</v>
      </c>
      <c r="D32" s="117">
        <f t="shared" si="49"/>
        <v>1200551.1663299999</v>
      </c>
      <c r="E32" s="117">
        <f t="shared" si="49"/>
        <v>1533840.1713499995</v>
      </c>
      <c r="F32" s="117">
        <v>2122280.3360027433</v>
      </c>
      <c r="G32" s="117">
        <v>1918299.9422869994</v>
      </c>
      <c r="H32" s="117">
        <f t="shared" si="0"/>
        <v>2787456.6675199997</v>
      </c>
      <c r="I32" s="117">
        <f>I30-I31</f>
        <v>-5865.1881700000158</v>
      </c>
      <c r="J32" s="117">
        <f t="shared" ref="J32:T32" si="50">J30-J31</f>
        <v>35300.837950000001</v>
      </c>
      <c r="K32" s="117">
        <f t="shared" si="50"/>
        <v>342358.64192000002</v>
      </c>
      <c r="L32" s="117">
        <f t="shared" si="50"/>
        <v>12644.547399999999</v>
      </c>
      <c r="M32" s="117">
        <f t="shared" si="50"/>
        <v>42292.764970000018</v>
      </c>
      <c r="N32" s="117">
        <f t="shared" si="50"/>
        <v>277502.66206999996</v>
      </c>
      <c r="O32" s="117">
        <f t="shared" si="50"/>
        <v>220016.46733999986</v>
      </c>
      <c r="P32" s="117">
        <f t="shared" si="50"/>
        <v>102082.68886000002</v>
      </c>
      <c r="Q32" s="117">
        <f t="shared" si="50"/>
        <v>194326.79535</v>
      </c>
      <c r="R32" s="117">
        <f t="shared" si="50"/>
        <v>68033.826490000036</v>
      </c>
      <c r="S32" s="117">
        <f t="shared" si="50"/>
        <v>178195.54742999998</v>
      </c>
      <c r="T32" s="117">
        <f t="shared" si="50"/>
        <v>66950.579740000045</v>
      </c>
      <c r="U32" s="117">
        <f>U30-U31</f>
        <v>881582.74877845077</v>
      </c>
      <c r="V32" s="117">
        <f t="shared" ref="V32:AF32" si="51">V30-V31</f>
        <v>358544.31633323967</v>
      </c>
      <c r="W32" s="117">
        <f t="shared" si="51"/>
        <v>523586.74943760561</v>
      </c>
      <c r="X32" s="117">
        <f t="shared" si="51"/>
        <v>-74513.578600000008</v>
      </c>
      <c r="Y32" s="117">
        <f t="shared" si="51"/>
        <v>116030.12887797719</v>
      </c>
      <c r="Z32" s="117">
        <f t="shared" si="51"/>
        <v>328094.01447140035</v>
      </c>
      <c r="AA32" s="117">
        <f t="shared" si="51"/>
        <v>-67757.792830000049</v>
      </c>
      <c r="AB32" s="117">
        <f t="shared" si="51"/>
        <v>-48456.375651485447</v>
      </c>
      <c r="AC32" s="117">
        <f t="shared" si="51"/>
        <v>-45030.12803</v>
      </c>
      <c r="AD32" s="117">
        <f t="shared" si="51"/>
        <v>132681.75312555488</v>
      </c>
      <c r="AE32" s="117">
        <f t="shared" si="51"/>
        <v>-10195.829399999988</v>
      </c>
      <c r="AF32" s="117">
        <f t="shared" si="51"/>
        <v>27714.329490000004</v>
      </c>
      <c r="AG32" s="117">
        <v>-7977.5601599999645</v>
      </c>
      <c r="AH32" s="117">
        <v>-90332.344780000087</v>
      </c>
      <c r="AI32" s="117">
        <v>-18469.118419999992</v>
      </c>
      <c r="AJ32" s="117">
        <v>105445.75245999996</v>
      </c>
      <c r="AK32" s="117">
        <v>23833.425519999888</v>
      </c>
      <c r="AL32" s="117">
        <v>57318.188430000031</v>
      </c>
      <c r="AM32" s="117">
        <v>229796.04201999996</v>
      </c>
      <c r="AN32" s="117">
        <v>157402.32191</v>
      </c>
      <c r="AO32" s="117">
        <v>492085.95877999993</v>
      </c>
      <c r="AP32" s="117">
        <v>409957.67621999991</v>
      </c>
      <c r="AQ32" s="117">
        <v>325116.80655999994</v>
      </c>
      <c r="AR32" s="117">
        <v>234122.79374700002</v>
      </c>
      <c r="AS32" s="117">
        <f>AS30-AS31</f>
        <v>609715.0447699998</v>
      </c>
      <c r="AT32" s="117">
        <f t="shared" ref="AT32:BD32" si="52">AT30-AT31</f>
        <v>138259.21026999998</v>
      </c>
      <c r="AU32" s="117">
        <f t="shared" si="52"/>
        <v>276338.73897999997</v>
      </c>
      <c r="AV32" s="117">
        <f t="shared" si="52"/>
        <v>524399.40706</v>
      </c>
      <c r="AW32" s="117">
        <f t="shared" si="52"/>
        <v>509470.79653000005</v>
      </c>
      <c r="AX32" s="117">
        <f t="shared" si="52"/>
        <v>729273.4699100001</v>
      </c>
      <c r="AY32" s="117">
        <f t="shared" si="52"/>
        <v>0</v>
      </c>
      <c r="AZ32" s="117">
        <f t="shared" si="52"/>
        <v>0</v>
      </c>
      <c r="BA32" s="117">
        <f t="shared" si="52"/>
        <v>0</v>
      </c>
      <c r="BB32" s="117">
        <f t="shared" si="52"/>
        <v>0</v>
      </c>
      <c r="BC32" s="117">
        <f t="shared" si="52"/>
        <v>0</v>
      </c>
      <c r="BD32" s="118">
        <f t="shared" si="52"/>
        <v>0</v>
      </c>
    </row>
    <row r="33" spans="1:56" x14ac:dyDescent="0.25">
      <c r="A33" s="110" t="s">
        <v>162</v>
      </c>
      <c r="B33" s="111" t="s">
        <v>153</v>
      </c>
      <c r="C33" s="112">
        <v>42653.436699999998</v>
      </c>
      <c r="D33" s="112">
        <v>40852.077149999997</v>
      </c>
      <c r="E33" s="112">
        <v>57575.932899999993</v>
      </c>
      <c r="F33" s="112">
        <v>64639.864479999997</v>
      </c>
      <c r="G33" s="112">
        <v>74673.571179999999</v>
      </c>
      <c r="H33" s="112">
        <f t="shared" si="0"/>
        <v>61040.331669999992</v>
      </c>
      <c r="I33" s="112">
        <v>3579.4877899999997</v>
      </c>
      <c r="J33" s="112">
        <v>2842.4404699999996</v>
      </c>
      <c r="K33" s="112">
        <v>7149.9737999999988</v>
      </c>
      <c r="L33" s="112">
        <v>4137.9713499999998</v>
      </c>
      <c r="M33" s="112">
        <v>5287.6041799999994</v>
      </c>
      <c r="N33" s="112">
        <v>4922.9108799999995</v>
      </c>
      <c r="O33" s="112">
        <v>3629.7872800000005</v>
      </c>
      <c r="P33" s="112">
        <v>6685.3640099999993</v>
      </c>
      <c r="Q33" s="112">
        <v>5606.9390000000003</v>
      </c>
      <c r="R33" s="112">
        <v>2320.9226899999994</v>
      </c>
      <c r="S33" s="112">
        <v>6900.3683599999995</v>
      </c>
      <c r="T33" s="112">
        <v>4512.16309</v>
      </c>
      <c r="U33" s="112">
        <v>5438.2367800000002</v>
      </c>
      <c r="V33" s="112">
        <v>5217.8417199999994</v>
      </c>
      <c r="W33" s="112">
        <v>3915.5410599999991</v>
      </c>
      <c r="X33" s="112">
        <v>4944.4151000000002</v>
      </c>
      <c r="Y33" s="112">
        <v>5634.7483600000005</v>
      </c>
      <c r="Z33" s="112">
        <v>2950.3313499999999</v>
      </c>
      <c r="AA33" s="112">
        <v>6749.3229499999998</v>
      </c>
      <c r="AB33" s="112">
        <v>6202.8454599999995</v>
      </c>
      <c r="AC33" s="112">
        <v>5348.0831900000012</v>
      </c>
      <c r="AD33" s="112">
        <v>5323.3218100000004</v>
      </c>
      <c r="AE33" s="112">
        <v>5358.2385599999998</v>
      </c>
      <c r="AF33" s="112">
        <v>7556.9381400000011</v>
      </c>
      <c r="AG33" s="112">
        <v>3191.2679600000006</v>
      </c>
      <c r="AH33" s="112">
        <v>4094.6723899999993</v>
      </c>
      <c r="AI33" s="112">
        <v>3692.0799400000005</v>
      </c>
      <c r="AJ33" s="112">
        <v>6802.2960699999994</v>
      </c>
      <c r="AK33" s="112">
        <v>5497.4388900000004</v>
      </c>
      <c r="AL33" s="112">
        <v>4124.4278800000002</v>
      </c>
      <c r="AM33" s="112">
        <v>9784.7901000000002</v>
      </c>
      <c r="AN33" s="112">
        <v>6401.7964800000036</v>
      </c>
      <c r="AO33" s="112">
        <v>5122.3434499999994</v>
      </c>
      <c r="AP33" s="112">
        <v>8911.5864399999955</v>
      </c>
      <c r="AQ33" s="112">
        <v>7628.8378900000007</v>
      </c>
      <c r="AR33" s="112">
        <v>9422.033690000002</v>
      </c>
      <c r="AS33" s="112">
        <v>6545.6489299999957</v>
      </c>
      <c r="AT33" s="112">
        <v>5265.8990900000008</v>
      </c>
      <c r="AU33" s="112">
        <v>7906.276619999996</v>
      </c>
      <c r="AV33" s="112">
        <v>5991.537830000002</v>
      </c>
      <c r="AW33" s="112">
        <v>25300.289219999999</v>
      </c>
      <c r="AX33" s="112">
        <v>10030.679980000001</v>
      </c>
      <c r="AY33" s="112"/>
      <c r="AZ33" s="112"/>
      <c r="BA33" s="112"/>
      <c r="BB33" s="112"/>
      <c r="BC33" s="112"/>
      <c r="BD33" s="113"/>
    </row>
    <row r="34" spans="1:56" x14ac:dyDescent="0.25">
      <c r="A34" s="114"/>
      <c r="B34" s="25" t="s">
        <v>154</v>
      </c>
      <c r="C34" s="26">
        <v>421929.48202999996</v>
      </c>
      <c r="D34" s="26">
        <v>431098.08080999996</v>
      </c>
      <c r="E34" s="26">
        <v>448162.36949000007</v>
      </c>
      <c r="F34" s="26">
        <v>456154.95452999999</v>
      </c>
      <c r="G34" s="26">
        <v>611402.58118999994</v>
      </c>
      <c r="H34" s="26">
        <f t="shared" si="0"/>
        <v>260932</v>
      </c>
      <c r="I34" s="26">
        <v>13162.426850000011</v>
      </c>
      <c r="J34" s="26">
        <v>27261.695240000019</v>
      </c>
      <c r="K34" s="26">
        <v>34939.92141000001</v>
      </c>
      <c r="L34" s="26">
        <v>44489.552850000044</v>
      </c>
      <c r="M34" s="26">
        <v>46006.020660000002</v>
      </c>
      <c r="N34" s="26">
        <v>48730.018999999935</v>
      </c>
      <c r="O34" s="26">
        <v>30894.750250000008</v>
      </c>
      <c r="P34" s="26">
        <v>36520.347200000018</v>
      </c>
      <c r="Q34" s="26">
        <v>31685.344450000026</v>
      </c>
      <c r="R34" s="26">
        <v>48754.819229999906</v>
      </c>
      <c r="S34" s="26">
        <v>53095.746220000023</v>
      </c>
      <c r="T34" s="26">
        <v>32621.726130000021</v>
      </c>
      <c r="U34" s="26">
        <v>24760.533050000016</v>
      </c>
      <c r="V34" s="26">
        <v>42866.004329999996</v>
      </c>
      <c r="W34" s="26">
        <v>54027.065390000011</v>
      </c>
      <c r="X34" s="26">
        <v>22580.556639999988</v>
      </c>
      <c r="Y34" s="26">
        <v>60800.560219999956</v>
      </c>
      <c r="Z34" s="26">
        <v>32826.512900000016</v>
      </c>
      <c r="AA34" s="26">
        <v>26591.467430000015</v>
      </c>
      <c r="AB34" s="26">
        <v>44123.918550000009</v>
      </c>
      <c r="AC34" s="26">
        <v>25160.120679999971</v>
      </c>
      <c r="AD34" s="26">
        <v>36692.911119999975</v>
      </c>
      <c r="AE34" s="26">
        <v>54474.31407000008</v>
      </c>
      <c r="AF34" s="26">
        <v>31250.990150000034</v>
      </c>
      <c r="AG34" s="26">
        <v>37282.426580000028</v>
      </c>
      <c r="AH34" s="26">
        <v>49713.105400000008</v>
      </c>
      <c r="AI34" s="26">
        <v>35562.766360000009</v>
      </c>
      <c r="AJ34" s="26">
        <v>48742.479809999997</v>
      </c>
      <c r="AK34" s="26">
        <v>62243.357869999927</v>
      </c>
      <c r="AL34" s="26">
        <v>37332.104519999986</v>
      </c>
      <c r="AM34" s="26">
        <v>57098.924009999988</v>
      </c>
      <c r="AN34" s="26">
        <v>56995.148929999945</v>
      </c>
      <c r="AO34" s="26">
        <v>64947.579809999945</v>
      </c>
      <c r="AP34" s="26">
        <v>67611.787089999998</v>
      </c>
      <c r="AQ34" s="26">
        <v>40865.973180000001</v>
      </c>
      <c r="AR34" s="26">
        <v>53006.927630000086</v>
      </c>
      <c r="AS34" s="26">
        <v>35484</v>
      </c>
      <c r="AT34" s="26">
        <v>38162</v>
      </c>
      <c r="AU34" s="26">
        <v>54011</v>
      </c>
      <c r="AV34" s="26">
        <v>40576</v>
      </c>
      <c r="AW34" s="26">
        <v>62883</v>
      </c>
      <c r="AX34" s="26">
        <v>29816</v>
      </c>
      <c r="AY34" s="26"/>
      <c r="AZ34" s="26"/>
      <c r="BA34" s="26"/>
      <c r="BB34" s="26"/>
      <c r="BC34" s="26"/>
      <c r="BD34" s="70"/>
    </row>
    <row r="35" spans="1:56" ht="16.5" thickBot="1" x14ac:dyDescent="0.3">
      <c r="A35" s="115"/>
      <c r="B35" s="116" t="s">
        <v>155</v>
      </c>
      <c r="C35" s="117">
        <v>-379276.04533000005</v>
      </c>
      <c r="D35" s="117">
        <v>-390246.00366000005</v>
      </c>
      <c r="E35" s="117">
        <v>-390586.43659000006</v>
      </c>
      <c r="F35" s="117">
        <v>-391515.09005</v>
      </c>
      <c r="G35" s="117">
        <v>-536729.01000999997</v>
      </c>
      <c r="H35" s="117">
        <f t="shared" si="0"/>
        <v>-199891.66833000001</v>
      </c>
      <c r="I35" s="117">
        <v>-9582.9390600000115</v>
      </c>
      <c r="J35" s="117">
        <v>-24419.254770000021</v>
      </c>
      <c r="K35" s="117">
        <v>-27789.94761000001</v>
      </c>
      <c r="L35" s="117">
        <v>-40351.581500000044</v>
      </c>
      <c r="M35" s="117">
        <v>-40718.41648</v>
      </c>
      <c r="N35" s="117">
        <v>-43807.108119999932</v>
      </c>
      <c r="O35" s="117">
        <v>-27264.962970000008</v>
      </c>
      <c r="P35" s="117">
        <v>-29834.983190000021</v>
      </c>
      <c r="Q35" s="117">
        <v>-26078.405450000027</v>
      </c>
      <c r="R35" s="117">
        <v>-46433.896539999907</v>
      </c>
      <c r="S35" s="117">
        <v>-46195.377860000022</v>
      </c>
      <c r="T35" s="117">
        <v>-28109.563040000023</v>
      </c>
      <c r="U35" s="117">
        <f>U33-U34</f>
        <v>-19322.296270000017</v>
      </c>
      <c r="V35" s="117">
        <f t="shared" ref="V35:AF35" si="53">V33-V34</f>
        <v>-37648.162609999999</v>
      </c>
      <c r="W35" s="117">
        <f t="shared" si="53"/>
        <v>-50111.524330000015</v>
      </c>
      <c r="X35" s="117">
        <f t="shared" si="53"/>
        <v>-17636.14153999999</v>
      </c>
      <c r="Y35" s="117">
        <f t="shared" si="53"/>
        <v>-55165.811859999958</v>
      </c>
      <c r="Z35" s="117">
        <f t="shared" si="53"/>
        <v>-29876.181550000016</v>
      </c>
      <c r="AA35" s="117">
        <f t="shared" si="53"/>
        <v>-19842.144480000017</v>
      </c>
      <c r="AB35" s="117">
        <f t="shared" si="53"/>
        <v>-37921.073090000013</v>
      </c>
      <c r="AC35" s="117">
        <f t="shared" si="53"/>
        <v>-19812.03748999997</v>
      </c>
      <c r="AD35" s="117">
        <f t="shared" si="53"/>
        <v>-31369.589309999974</v>
      </c>
      <c r="AE35" s="117">
        <f t="shared" si="53"/>
        <v>-49116.075510000082</v>
      </c>
      <c r="AF35" s="117">
        <f t="shared" si="53"/>
        <v>-23694.052010000032</v>
      </c>
      <c r="AG35" s="117">
        <v>-34091.158620000031</v>
      </c>
      <c r="AH35" s="117">
        <v>-45618.433010000008</v>
      </c>
      <c r="AI35" s="117">
        <v>-31870.686420000009</v>
      </c>
      <c r="AJ35" s="117">
        <v>-41940.18374</v>
      </c>
      <c r="AK35" s="117">
        <v>-56745.918979999929</v>
      </c>
      <c r="AL35" s="117">
        <v>-33207.676639999983</v>
      </c>
      <c r="AM35" s="117">
        <v>-47314.13390999999</v>
      </c>
      <c r="AN35" s="117">
        <v>-50593.35244999994</v>
      </c>
      <c r="AO35" s="117">
        <v>-59825.236359999944</v>
      </c>
      <c r="AP35" s="117">
        <v>-58700.200649999999</v>
      </c>
      <c r="AQ35" s="117">
        <v>-33237.135289999998</v>
      </c>
      <c r="AR35" s="117">
        <v>-43584.893940000082</v>
      </c>
      <c r="AS35" s="117">
        <f>AS33-AS34</f>
        <v>-28938.351070000004</v>
      </c>
      <c r="AT35" s="117">
        <f t="shared" ref="AT35:AX35" si="54">AT33-AT34</f>
        <v>-32896.100910000001</v>
      </c>
      <c r="AU35" s="117">
        <f t="shared" si="54"/>
        <v>-46104.723380000003</v>
      </c>
      <c r="AV35" s="117">
        <f t="shared" si="54"/>
        <v>-34584.462169999999</v>
      </c>
      <c r="AW35" s="117">
        <f t="shared" si="54"/>
        <v>-37582.710780000001</v>
      </c>
      <c r="AX35" s="117">
        <f t="shared" si="54"/>
        <v>-19785.320019999999</v>
      </c>
      <c r="AY35" s="117">
        <f t="shared" ref="AY35" si="55">AY33-AY34</f>
        <v>0</v>
      </c>
      <c r="AZ35" s="117">
        <f t="shared" ref="AZ35" si="56">AZ33-AZ34</f>
        <v>0</v>
      </c>
      <c r="BA35" s="117">
        <f t="shared" ref="BA35" si="57">BA33-BA34</f>
        <v>0</v>
      </c>
      <c r="BB35" s="117">
        <f t="shared" ref="BB35" si="58">BB33-BB34</f>
        <v>0</v>
      </c>
      <c r="BC35" s="117">
        <f t="shared" ref="BC35" si="59">BC33-BC34</f>
        <v>0</v>
      </c>
      <c r="BD35" s="117">
        <f t="shared" ref="BD35" si="60">BD33-BD34</f>
        <v>0</v>
      </c>
    </row>
    <row r="36" spans="1:56" x14ac:dyDescent="0.25">
      <c r="A36" s="110" t="s">
        <v>71</v>
      </c>
      <c r="B36" s="111" t="s">
        <v>153</v>
      </c>
      <c r="C36" s="112">
        <v>10051885.581729999</v>
      </c>
      <c r="D36" s="112">
        <v>9944462.6390999947</v>
      </c>
      <c r="E36" s="112">
        <v>12065640.512499999</v>
      </c>
      <c r="F36" s="112">
        <v>8524877.1706580631</v>
      </c>
      <c r="G36" s="112">
        <v>8386201.7829499915</v>
      </c>
      <c r="H36" s="112">
        <f t="shared" si="0"/>
        <v>4425348.6785499938</v>
      </c>
      <c r="I36" s="112">
        <v>814411.46468000032</v>
      </c>
      <c r="J36" s="112">
        <v>564963.42970000021</v>
      </c>
      <c r="K36" s="112">
        <v>1222230.9391200002</v>
      </c>
      <c r="L36" s="112">
        <v>689020.48973000003</v>
      </c>
      <c r="M36" s="112">
        <v>1065569.1213799999</v>
      </c>
      <c r="N36" s="112">
        <v>1183869.8599099996</v>
      </c>
      <c r="O36" s="112">
        <v>1105630.6913399999</v>
      </c>
      <c r="P36" s="112">
        <v>1121919.5862100003</v>
      </c>
      <c r="Q36" s="112">
        <v>2075029.0075099999</v>
      </c>
      <c r="R36" s="112">
        <v>651160.03410000005</v>
      </c>
      <c r="S36" s="112">
        <v>961110.70207999984</v>
      </c>
      <c r="T36" s="112">
        <v>610725.18674000003</v>
      </c>
      <c r="U36" s="112">
        <v>838903.30286986032</v>
      </c>
      <c r="V36" s="112">
        <v>599748.33624619828</v>
      </c>
      <c r="W36" s="112">
        <v>1005797.2974966206</v>
      </c>
      <c r="X36" s="112">
        <v>851523.03683112666</v>
      </c>
      <c r="Y36" s="112">
        <v>1043479.6891230193</v>
      </c>
      <c r="Z36" s="112">
        <v>368119.91534618998</v>
      </c>
      <c r="AA36" s="112">
        <v>212187.06452141632</v>
      </c>
      <c r="AB36" s="112">
        <v>555895.33687070874</v>
      </c>
      <c r="AC36" s="112">
        <v>309688.09892890544</v>
      </c>
      <c r="AD36" s="112">
        <v>835964.81032229459</v>
      </c>
      <c r="AE36" s="112">
        <v>845111.2729391756</v>
      </c>
      <c r="AF36" s="112">
        <v>1058459.0091625489</v>
      </c>
      <c r="AG36" s="112">
        <v>775856.38975999597</v>
      </c>
      <c r="AH36" s="112">
        <v>939215.21418000199</v>
      </c>
      <c r="AI36" s="112">
        <v>883498.09676999878</v>
      </c>
      <c r="AJ36" s="112">
        <v>531308.23047999572</v>
      </c>
      <c r="AK36" s="112">
        <v>580714.39403999876</v>
      </c>
      <c r="AL36" s="112">
        <v>430055.00094999978</v>
      </c>
      <c r="AM36" s="112">
        <v>760344.68835000088</v>
      </c>
      <c r="AN36" s="112">
        <v>608887.90785999689</v>
      </c>
      <c r="AO36" s="112">
        <v>762339.6627500006</v>
      </c>
      <c r="AP36" s="112">
        <v>890517.23082000297</v>
      </c>
      <c r="AQ36" s="112">
        <v>779539.33758999873</v>
      </c>
      <c r="AR36" s="112">
        <v>443925.62940000184</v>
      </c>
      <c r="AS36" s="112">
        <v>375733.41229999904</v>
      </c>
      <c r="AT36" s="112">
        <v>910669.32576000039</v>
      </c>
      <c r="AU36" s="112">
        <v>618677.24691999843</v>
      </c>
      <c r="AV36" s="112">
        <v>482655.61409999989</v>
      </c>
      <c r="AW36" s="112">
        <v>1017926.531969999</v>
      </c>
      <c r="AX36" s="112">
        <v>1019686.5474999975</v>
      </c>
      <c r="AY36" s="112"/>
      <c r="AZ36" s="112"/>
      <c r="BA36" s="112"/>
      <c r="BB36" s="112"/>
      <c r="BC36" s="112"/>
      <c r="BD36" s="113"/>
    </row>
    <row r="37" spans="1:56" x14ac:dyDescent="0.25">
      <c r="A37" s="114"/>
      <c r="B37" s="25" t="s">
        <v>154</v>
      </c>
      <c r="C37" s="26">
        <v>3026300.1932800007</v>
      </c>
      <c r="D37" s="26">
        <v>2919950.0441300152</v>
      </c>
      <c r="E37" s="26">
        <v>4275330.8394799978</v>
      </c>
      <c r="F37" s="26">
        <v>3012247.7354799928</v>
      </c>
      <c r="G37" s="26">
        <v>3614042.8560000025</v>
      </c>
      <c r="H37" s="26">
        <f t="shared" si="0"/>
        <v>6649194.7419999996</v>
      </c>
      <c r="I37" s="26">
        <v>548235.32176999946</v>
      </c>
      <c r="J37" s="26">
        <v>498314.3652399992</v>
      </c>
      <c r="K37" s="26">
        <v>543549.2853700011</v>
      </c>
      <c r="L37" s="26">
        <v>492237.85810999939</v>
      </c>
      <c r="M37" s="26">
        <v>627410.58190000267</v>
      </c>
      <c r="N37" s="26">
        <v>573771.09608999966</v>
      </c>
      <c r="O37" s="26">
        <v>582369.93762000022</v>
      </c>
      <c r="P37" s="26">
        <v>732133.04951000109</v>
      </c>
      <c r="Q37" s="26">
        <v>603335.42303999956</v>
      </c>
      <c r="R37" s="26">
        <v>578655.55453999958</v>
      </c>
      <c r="S37" s="26">
        <v>745627.5226300013</v>
      </c>
      <c r="T37" s="26">
        <v>499299.09360000258</v>
      </c>
      <c r="U37" s="26">
        <v>197783.55505999996</v>
      </c>
      <c r="V37" s="26">
        <v>209861.94649999996</v>
      </c>
      <c r="W37" s="26">
        <v>278215.51786000008</v>
      </c>
      <c r="X37" s="26">
        <v>230234.39207000012</v>
      </c>
      <c r="Y37" s="26">
        <v>349067.19952000002</v>
      </c>
      <c r="Z37" s="26">
        <v>214438.71819999994</v>
      </c>
      <c r="AA37" s="26">
        <v>290434.30156000005</v>
      </c>
      <c r="AB37" s="26">
        <v>234359.58169000005</v>
      </c>
      <c r="AC37" s="26">
        <v>229588.4426599998</v>
      </c>
      <c r="AD37" s="26">
        <v>207130.04594000007</v>
      </c>
      <c r="AE37" s="26">
        <v>332841.64000000013</v>
      </c>
      <c r="AF37" s="26">
        <v>238292.39441999985</v>
      </c>
      <c r="AG37" s="26">
        <v>318303.35732000018</v>
      </c>
      <c r="AH37" s="26">
        <v>216419.58408199949</v>
      </c>
      <c r="AI37" s="26">
        <v>218869.45019999985</v>
      </c>
      <c r="AJ37" s="26">
        <v>297567.99574000062</v>
      </c>
      <c r="AK37" s="26">
        <v>391614.06048999936</v>
      </c>
      <c r="AL37" s="26">
        <v>249776.9439600003</v>
      </c>
      <c r="AM37" s="26">
        <v>298699.73445000127</v>
      </c>
      <c r="AN37" s="26">
        <v>374628.88238000008</v>
      </c>
      <c r="AO37" s="26">
        <v>281833.45980999968</v>
      </c>
      <c r="AP37" s="26">
        <v>352620.68542799959</v>
      </c>
      <c r="AQ37" s="26">
        <v>355691.74540999671</v>
      </c>
      <c r="AR37" s="26">
        <v>258016.95672999788</v>
      </c>
      <c r="AS37" s="26">
        <v>1112934.1969999999</v>
      </c>
      <c r="AT37" s="26">
        <v>964199.97699999996</v>
      </c>
      <c r="AU37" s="26">
        <v>999875.80700000003</v>
      </c>
      <c r="AV37" s="26">
        <v>947749.01199999999</v>
      </c>
      <c r="AW37" s="26">
        <v>1217909.2790000001</v>
      </c>
      <c r="AX37" s="26">
        <v>1406526.47</v>
      </c>
      <c r="AY37" s="26"/>
      <c r="AZ37" s="26"/>
      <c r="BA37" s="26"/>
      <c r="BB37" s="26"/>
      <c r="BC37" s="26"/>
      <c r="BD37" s="70"/>
    </row>
    <row r="38" spans="1:56" ht="16.5" thickBot="1" x14ac:dyDescent="0.3">
      <c r="A38" s="115"/>
      <c r="B38" s="116" t="s">
        <v>155</v>
      </c>
      <c r="C38" s="117">
        <v>7025585.3884499976</v>
      </c>
      <c r="D38" s="117">
        <v>7024512.5949699804</v>
      </c>
      <c r="E38" s="117">
        <v>7790309.6730200043</v>
      </c>
      <c r="F38" s="117">
        <v>5512629.4351780703</v>
      </c>
      <c r="G38" s="117">
        <v>4772158.9269499891</v>
      </c>
      <c r="H38" s="117">
        <f t="shared" si="0"/>
        <v>-2223846.0634500058</v>
      </c>
      <c r="I38" s="117">
        <v>461726.5799100009</v>
      </c>
      <c r="J38" s="117">
        <v>244719.78059999994</v>
      </c>
      <c r="K38" s="117">
        <v>876044.97214000346</v>
      </c>
      <c r="L38" s="117">
        <v>379542.06569999759</v>
      </c>
      <c r="M38" s="117">
        <v>690654.8597099958</v>
      </c>
      <c r="N38" s="117">
        <v>860996.87118000491</v>
      </c>
      <c r="O38" s="117">
        <v>763378.97766999993</v>
      </c>
      <c r="P38" s="117">
        <v>641906.38994000317</v>
      </c>
      <c r="Q38" s="117">
        <v>1733524.8874299999</v>
      </c>
      <c r="R38" s="117">
        <v>264759.41599999997</v>
      </c>
      <c r="S38" s="117">
        <v>613356.5577799991</v>
      </c>
      <c r="T38" s="117">
        <v>259698.31495999848</v>
      </c>
      <c r="U38" s="117">
        <f>U36-U37</f>
        <v>641119.74780986039</v>
      </c>
      <c r="V38" s="117">
        <f t="shared" ref="V38:AF38" si="61">V36-V37</f>
        <v>389886.38974619831</v>
      </c>
      <c r="W38" s="117">
        <f t="shared" si="61"/>
        <v>727581.77963662054</v>
      </c>
      <c r="X38" s="117">
        <f t="shared" si="61"/>
        <v>621288.64476112649</v>
      </c>
      <c r="Y38" s="117">
        <f t="shared" si="61"/>
        <v>694412.48960301932</v>
      </c>
      <c r="Z38" s="117">
        <f t="shared" si="61"/>
        <v>153681.19714619004</v>
      </c>
      <c r="AA38" s="117">
        <f t="shared" si="61"/>
        <v>-78247.237038583728</v>
      </c>
      <c r="AB38" s="117">
        <f t="shared" si="61"/>
        <v>321535.75518070871</v>
      </c>
      <c r="AC38" s="117">
        <f t="shared" si="61"/>
        <v>80099.656268905645</v>
      </c>
      <c r="AD38" s="117">
        <f t="shared" si="61"/>
        <v>628834.7643822945</v>
      </c>
      <c r="AE38" s="117">
        <f t="shared" si="61"/>
        <v>512269.63293917547</v>
      </c>
      <c r="AF38" s="117">
        <f t="shared" si="61"/>
        <v>820166.61474254914</v>
      </c>
      <c r="AG38" s="117">
        <v>457553.03243999579</v>
      </c>
      <c r="AH38" s="117">
        <v>722795.6300980025</v>
      </c>
      <c r="AI38" s="117">
        <v>664628.64656999893</v>
      </c>
      <c r="AJ38" s="117">
        <v>233740.2347399951</v>
      </c>
      <c r="AK38" s="117">
        <v>189100.3335499994</v>
      </c>
      <c r="AL38" s="117">
        <v>180278.05698999949</v>
      </c>
      <c r="AM38" s="117">
        <v>461644.95389999961</v>
      </c>
      <c r="AN38" s="117">
        <v>234259.02547999681</v>
      </c>
      <c r="AO38" s="117">
        <v>480506.20294000092</v>
      </c>
      <c r="AP38" s="117">
        <v>537896.54539200338</v>
      </c>
      <c r="AQ38" s="117">
        <v>423847.59218000202</v>
      </c>
      <c r="AR38" s="117">
        <v>185908.67267000396</v>
      </c>
      <c r="AS38" s="117">
        <f>AS36-AS37</f>
        <v>-737200.78470000089</v>
      </c>
      <c r="AT38" s="117">
        <f t="shared" ref="AT38:BD38" si="62">AT36-AT37</f>
        <v>-53530.65123999957</v>
      </c>
      <c r="AU38" s="117">
        <f t="shared" si="62"/>
        <v>-381198.5600800016</v>
      </c>
      <c r="AV38" s="117">
        <f t="shared" si="62"/>
        <v>-465093.3979000001</v>
      </c>
      <c r="AW38" s="117">
        <f t="shared" si="62"/>
        <v>-199982.74703000113</v>
      </c>
      <c r="AX38" s="117">
        <f t="shared" si="62"/>
        <v>-386839.92250000243</v>
      </c>
      <c r="AY38" s="117">
        <f t="shared" si="62"/>
        <v>0</v>
      </c>
      <c r="AZ38" s="117">
        <f t="shared" si="62"/>
        <v>0</v>
      </c>
      <c r="BA38" s="117">
        <f t="shared" si="62"/>
        <v>0</v>
      </c>
      <c r="BB38" s="117">
        <f t="shared" si="62"/>
        <v>0</v>
      </c>
      <c r="BC38" s="117">
        <f t="shared" si="62"/>
        <v>0</v>
      </c>
      <c r="BD38" s="117">
        <f t="shared" si="62"/>
        <v>0</v>
      </c>
    </row>
    <row r="39" spans="1:56" x14ac:dyDescent="0.25">
      <c r="A39" s="110" t="s">
        <v>163</v>
      </c>
      <c r="B39" s="111" t="s">
        <v>153</v>
      </c>
      <c r="C39" s="112">
        <v>35133481.892019995</v>
      </c>
      <c r="D39" s="112">
        <v>33977547.883079998</v>
      </c>
      <c r="E39" s="112">
        <v>38724947.770649999</v>
      </c>
      <c r="F39" s="112">
        <v>48388261.603188485</v>
      </c>
      <c r="G39" s="112">
        <v>53560884.117806993</v>
      </c>
      <c r="H39" s="112">
        <f t="shared" si="0"/>
        <v>32374443.308689993</v>
      </c>
      <c r="I39" s="112">
        <v>3230385.4007899999</v>
      </c>
      <c r="J39" s="112">
        <v>2228504.9393500001</v>
      </c>
      <c r="K39" s="112">
        <v>5093816.7617300022</v>
      </c>
      <c r="L39" s="112">
        <v>2922203.0661400002</v>
      </c>
      <c r="M39" s="112">
        <v>3228176.3135700002</v>
      </c>
      <c r="N39" s="112">
        <v>3335595.6364599993</v>
      </c>
      <c r="O39" s="112">
        <v>3209806.2657200005</v>
      </c>
      <c r="P39" s="112">
        <v>2966844.3253899999</v>
      </c>
      <c r="Q39" s="112">
        <v>4267802.4990999997</v>
      </c>
      <c r="R39" s="112">
        <v>2464835.7979300003</v>
      </c>
      <c r="S39" s="112">
        <v>3514572.5131400004</v>
      </c>
      <c r="T39" s="112">
        <v>2262404.2513299994</v>
      </c>
      <c r="U39" s="112">
        <v>3140835.5420900001</v>
      </c>
      <c r="V39" s="112">
        <v>2408906.2130700001</v>
      </c>
      <c r="W39" s="112">
        <v>3913596.1722099995</v>
      </c>
      <c r="X39" s="112">
        <v>2950279.8838300002</v>
      </c>
      <c r="Y39" s="112">
        <v>3255167.8515100004</v>
      </c>
      <c r="Z39" s="112">
        <v>2872309.5196600002</v>
      </c>
      <c r="AA39" s="112">
        <v>2571424.5995600005</v>
      </c>
      <c r="AB39" s="112">
        <v>3829703.3471499998</v>
      </c>
      <c r="AC39" s="112">
        <v>3002645.8818399985</v>
      </c>
      <c r="AD39" s="112">
        <v>2667912.6070299996</v>
      </c>
      <c r="AE39" s="112">
        <v>3019275.336720001</v>
      </c>
      <c r="AF39" s="112">
        <v>3123450.3677799986</v>
      </c>
      <c r="AG39" s="112">
        <v>4997967.2475399952</v>
      </c>
      <c r="AH39" s="112">
        <v>4053765.4590800009</v>
      </c>
      <c r="AI39" s="112">
        <v>3715499.8630799991</v>
      </c>
      <c r="AJ39" s="112">
        <v>4366815.1726599969</v>
      </c>
      <c r="AK39" s="112">
        <v>3840891.6954099978</v>
      </c>
      <c r="AL39" s="112">
        <v>3519085.1611499996</v>
      </c>
      <c r="AM39" s="112">
        <v>4812688.3572400007</v>
      </c>
      <c r="AN39" s="112">
        <v>4977854.4763499992</v>
      </c>
      <c r="AO39" s="112">
        <v>4849568.0527600022</v>
      </c>
      <c r="AP39" s="112">
        <v>4853865.2626600042</v>
      </c>
      <c r="AQ39" s="112">
        <v>4390231.9436599985</v>
      </c>
      <c r="AR39" s="112">
        <v>5182651.4262170028</v>
      </c>
      <c r="AS39" s="119">
        <f>AS36+AS33+AS30+AS27+AS24+AS21+AS18+AS15+AS12+AS9+AS6</f>
        <v>4850167.9015599992</v>
      </c>
      <c r="AT39" s="119">
        <f t="shared" ref="AT39:AX39" si="63">AT36+AT33+AT30+AT27+AT24+AT21+AT18+AT15+AT12+AT9+AT6</f>
        <v>5510060.0601199996</v>
      </c>
      <c r="AU39" s="119">
        <f t="shared" si="63"/>
        <v>4782087.6213299986</v>
      </c>
      <c r="AV39" s="119">
        <f t="shared" si="63"/>
        <v>5359540.6172199985</v>
      </c>
      <c r="AW39" s="119">
        <f t="shared" si="63"/>
        <v>5608436.8923199996</v>
      </c>
      <c r="AX39" s="119">
        <f t="shared" si="63"/>
        <v>6264150.2161399974</v>
      </c>
      <c r="AY39" s="112"/>
      <c r="AZ39" s="112"/>
      <c r="BA39" s="112"/>
      <c r="BB39" s="112"/>
      <c r="BC39" s="112"/>
      <c r="BD39" s="113"/>
    </row>
    <row r="40" spans="1:56" x14ac:dyDescent="0.25">
      <c r="A40" s="114"/>
      <c r="B40" s="25" t="s">
        <v>154</v>
      </c>
      <c r="C40" s="26">
        <v>16119440.345123498</v>
      </c>
      <c r="D40" s="26">
        <v>16048459.011100005</v>
      </c>
      <c r="E40" s="26">
        <v>20525988.530709993</v>
      </c>
      <c r="F40" s="26">
        <v>22285456.265904196</v>
      </c>
      <c r="G40" s="26">
        <v>25657147.538312592</v>
      </c>
      <c r="H40" s="26">
        <f t="shared" si="0"/>
        <v>13181099</v>
      </c>
      <c r="I40" s="26">
        <v>1624258.651699998</v>
      </c>
      <c r="J40" s="26">
        <v>1490514.2054300001</v>
      </c>
      <c r="K40" s="26">
        <v>1711195.7456999947</v>
      </c>
      <c r="L40" s="26">
        <v>1419520.3750400022</v>
      </c>
      <c r="M40" s="26">
        <v>1783158.2849800058</v>
      </c>
      <c r="N40" s="26">
        <v>1782389.9122099925</v>
      </c>
      <c r="O40" s="26">
        <v>1598363.5841499988</v>
      </c>
      <c r="P40" s="26">
        <v>2062334.676870001</v>
      </c>
      <c r="Q40" s="26">
        <v>1759153.1496199979</v>
      </c>
      <c r="R40" s="26">
        <v>1885186.720869998</v>
      </c>
      <c r="S40" s="26">
        <v>1816597.936989998</v>
      </c>
      <c r="T40" s="26">
        <v>1593315.287150003</v>
      </c>
      <c r="U40" s="26">
        <v>1690431.9494202074</v>
      </c>
      <c r="V40" s="26">
        <v>1777033.6220600028</v>
      </c>
      <c r="W40" s="26">
        <v>2058136.9799999995</v>
      </c>
      <c r="X40" s="26">
        <v>1597099.2219740052</v>
      </c>
      <c r="Y40" s="26">
        <v>2011139.4841600026</v>
      </c>
      <c r="Z40" s="26">
        <v>1672966.9004500147</v>
      </c>
      <c r="AA40" s="26">
        <v>1821071.3789399944</v>
      </c>
      <c r="AB40" s="26">
        <v>1792196.3369699812</v>
      </c>
      <c r="AC40" s="26">
        <v>1708713.8691899953</v>
      </c>
      <c r="AD40" s="26">
        <v>2020356.0977400239</v>
      </c>
      <c r="AE40" s="26">
        <v>2219251.9168899814</v>
      </c>
      <c r="AF40" s="26">
        <v>1917058.5081100161</v>
      </c>
      <c r="AG40" s="26">
        <v>2201290.6431499911</v>
      </c>
      <c r="AH40" s="26">
        <v>1819780.2596329995</v>
      </c>
      <c r="AI40" s="26">
        <v>1711185.3860899967</v>
      </c>
      <c r="AJ40" s="26">
        <v>1919649.7191900024</v>
      </c>
      <c r="AK40" s="26">
        <v>2198482.1807799973</v>
      </c>
      <c r="AL40" s="26">
        <v>2324473.7756716022</v>
      </c>
      <c r="AM40" s="26">
        <v>2222677.5172600001</v>
      </c>
      <c r="AN40" s="26">
        <v>2193153.3521099966</v>
      </c>
      <c r="AO40" s="26">
        <v>2081350.0592199997</v>
      </c>
      <c r="AP40" s="26">
        <v>2765886.647657996</v>
      </c>
      <c r="AQ40" s="26">
        <v>2228618.6750100013</v>
      </c>
      <c r="AR40" s="26">
        <v>1990599.3225399929</v>
      </c>
      <c r="AS40" s="26">
        <f>AS37+AS34+AS31+AS28+AS25+AS22+AS19+AS16+AS13</f>
        <v>2176081</v>
      </c>
      <c r="AT40" s="26">
        <f t="shared" ref="AT40:BD40" si="64">AT37+AT34+AT31+AT28+AT25+AT22+AT19+AT16+AT13</f>
        <v>2069105</v>
      </c>
      <c r="AU40" s="26">
        <f t="shared" si="64"/>
        <v>2140293</v>
      </c>
      <c r="AV40" s="26">
        <f t="shared" si="64"/>
        <v>1983447</v>
      </c>
      <c r="AW40" s="26">
        <f t="shared" si="64"/>
        <v>2497179</v>
      </c>
      <c r="AX40" s="26">
        <f t="shared" si="64"/>
        <v>2314994</v>
      </c>
      <c r="AY40" s="26">
        <f t="shared" si="64"/>
        <v>0</v>
      </c>
      <c r="AZ40" s="26">
        <f t="shared" si="64"/>
        <v>0</v>
      </c>
      <c r="BA40" s="26">
        <f t="shared" si="64"/>
        <v>0</v>
      </c>
      <c r="BB40" s="26">
        <f t="shared" si="64"/>
        <v>0</v>
      </c>
      <c r="BC40" s="26">
        <f t="shared" si="64"/>
        <v>0</v>
      </c>
      <c r="BD40" s="26">
        <f t="shared" si="64"/>
        <v>0</v>
      </c>
    </row>
    <row r="41" spans="1:56" ht="16.5" thickBot="1" x14ac:dyDescent="0.3">
      <c r="A41" s="115"/>
      <c r="B41" s="116" t="s">
        <v>155</v>
      </c>
      <c r="C41" s="117">
        <v>19014041.546896495</v>
      </c>
      <c r="D41" s="117">
        <v>17929088.871979993</v>
      </c>
      <c r="E41" s="117">
        <v>18198959.239940006</v>
      </c>
      <c r="F41" s="117">
        <v>26102805.337284289</v>
      </c>
      <c r="G41" s="117">
        <v>27903736.579494402</v>
      </c>
      <c r="H41" s="117">
        <f t="shared" si="0"/>
        <v>19193344.308689993</v>
      </c>
      <c r="I41" s="117">
        <v>1606126.7490900019</v>
      </c>
      <c r="J41" s="117">
        <v>737990.73392000003</v>
      </c>
      <c r="K41" s="117">
        <v>3382621.0160300075</v>
      </c>
      <c r="L41" s="117">
        <v>1502682.6910999981</v>
      </c>
      <c r="M41" s="117">
        <v>1445018.0285899944</v>
      </c>
      <c r="N41" s="117">
        <v>1553205.7242500067</v>
      </c>
      <c r="O41" s="117">
        <v>1611442.6815700016</v>
      </c>
      <c r="P41" s="117">
        <v>904509.64851999888</v>
      </c>
      <c r="Q41" s="117">
        <v>2508649.3494800017</v>
      </c>
      <c r="R41" s="117">
        <v>579649.07706000237</v>
      </c>
      <c r="S41" s="117">
        <v>1697974.5761500024</v>
      </c>
      <c r="T41" s="117">
        <v>669088.9641799964</v>
      </c>
      <c r="U41" s="117">
        <f>U39-U40</f>
        <v>1450403.5926697927</v>
      </c>
      <c r="V41" s="117">
        <f t="shared" ref="V41:AF41" si="65">V39-V40</f>
        <v>631872.5910099973</v>
      </c>
      <c r="W41" s="117">
        <f t="shared" si="65"/>
        <v>1855459.19221</v>
      </c>
      <c r="X41" s="117">
        <f t="shared" si="65"/>
        <v>1353180.661855995</v>
      </c>
      <c r="Y41" s="117">
        <f t="shared" si="65"/>
        <v>1244028.3673499979</v>
      </c>
      <c r="Z41" s="117">
        <f t="shared" si="65"/>
        <v>1199342.6192099855</v>
      </c>
      <c r="AA41" s="117">
        <f t="shared" si="65"/>
        <v>750353.22062000609</v>
      </c>
      <c r="AB41" s="117">
        <f t="shared" si="65"/>
        <v>2037507.0101800186</v>
      </c>
      <c r="AC41" s="117">
        <f t="shared" si="65"/>
        <v>1293932.0126500032</v>
      </c>
      <c r="AD41" s="117">
        <f t="shared" si="65"/>
        <v>647556.50928997574</v>
      </c>
      <c r="AE41" s="117">
        <f t="shared" si="65"/>
        <v>800023.41983001959</v>
      </c>
      <c r="AF41" s="117">
        <f t="shared" si="65"/>
        <v>1206391.8596699825</v>
      </c>
      <c r="AG41" s="117">
        <v>2796676.6043900042</v>
      </c>
      <c r="AH41" s="117">
        <v>2233985.1994470013</v>
      </c>
      <c r="AI41" s="117">
        <v>2004314.4769900024</v>
      </c>
      <c r="AJ41" s="117">
        <v>2447165.4534699945</v>
      </c>
      <c r="AK41" s="117">
        <v>1642409.5146300006</v>
      </c>
      <c r="AL41" s="117">
        <v>1194611.3854783974</v>
      </c>
      <c r="AM41" s="117">
        <v>2590010.8399800006</v>
      </c>
      <c r="AN41" s="117">
        <v>2784701.1242400026</v>
      </c>
      <c r="AO41" s="117">
        <v>2768217.9935400025</v>
      </c>
      <c r="AP41" s="117">
        <v>2087978.6150020082</v>
      </c>
      <c r="AQ41" s="117">
        <v>2161613.2686499972</v>
      </c>
      <c r="AR41" s="117">
        <v>3192052.1036770102</v>
      </c>
      <c r="AS41" s="117">
        <f>AS39-AS40</f>
        <v>2674086.9015599992</v>
      </c>
      <c r="AT41" s="117">
        <f t="shared" ref="AT41:BD41" si="66">AT39-AT40</f>
        <v>3440955.0601199996</v>
      </c>
      <c r="AU41" s="117">
        <f t="shared" si="66"/>
        <v>2641794.6213299986</v>
      </c>
      <c r="AV41" s="117">
        <f t="shared" si="66"/>
        <v>3376093.6172199985</v>
      </c>
      <c r="AW41" s="117">
        <f t="shared" si="66"/>
        <v>3111257.8923199996</v>
      </c>
      <c r="AX41" s="117">
        <f t="shared" si="66"/>
        <v>3949156.2161399974</v>
      </c>
      <c r="AY41" s="117">
        <f t="shared" si="66"/>
        <v>0</v>
      </c>
      <c r="AZ41" s="117">
        <f t="shared" si="66"/>
        <v>0</v>
      </c>
      <c r="BA41" s="117">
        <f t="shared" si="66"/>
        <v>0</v>
      </c>
      <c r="BB41" s="117">
        <f t="shared" si="66"/>
        <v>0</v>
      </c>
      <c r="BC41" s="117">
        <f t="shared" si="66"/>
        <v>0</v>
      </c>
      <c r="BD41" s="117">
        <f t="shared" si="66"/>
        <v>0</v>
      </c>
    </row>
    <row r="42" spans="1:56" x14ac:dyDescent="0.25"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</row>
    <row r="43" spans="1:56" x14ac:dyDescent="0.25">
      <c r="A43" s="24" t="s">
        <v>149</v>
      </c>
      <c r="E43" s="30"/>
    </row>
    <row r="44" spans="1:56" x14ac:dyDescent="0.25">
      <c r="A44" s="24" t="s">
        <v>150</v>
      </c>
      <c r="D44" s="30"/>
    </row>
    <row r="45" spans="1:56" x14ac:dyDescent="0.25">
      <c r="A45" s="24" t="s">
        <v>131</v>
      </c>
      <c r="D45" s="29"/>
      <c r="H45" s="29"/>
      <c r="AS45" s="89"/>
      <c r="AT45" s="89"/>
      <c r="AU45" s="89"/>
      <c r="AV45" s="89"/>
      <c r="AW45" s="89"/>
      <c r="AX45" s="89"/>
    </row>
    <row r="46" spans="1:56" x14ac:dyDescent="0.25">
      <c r="A46" s="24" t="s">
        <v>119</v>
      </c>
      <c r="D46" s="30"/>
      <c r="H46" s="29"/>
      <c r="AS46" s="30"/>
      <c r="AT46" s="30"/>
      <c r="AU46" s="30"/>
      <c r="AV46" s="30"/>
      <c r="AW46" s="30"/>
      <c r="AX46" s="30"/>
    </row>
    <row r="47" spans="1:56" x14ac:dyDescent="0.25">
      <c r="A47" s="24" t="s">
        <v>120</v>
      </c>
      <c r="H47" s="29"/>
    </row>
    <row r="48" spans="1:56" x14ac:dyDescent="0.25">
      <c r="H48" s="30"/>
    </row>
    <row r="49" spans="5:8" x14ac:dyDescent="0.25">
      <c r="E49" s="29"/>
      <c r="F49" s="29"/>
      <c r="G49" s="29"/>
    </row>
    <row r="50" spans="5:8" x14ac:dyDescent="0.25">
      <c r="E50" s="29"/>
      <c r="F50" s="29"/>
      <c r="G50" s="29"/>
    </row>
    <row r="51" spans="5:8" x14ac:dyDescent="0.25">
      <c r="E51" s="30"/>
      <c r="F51" s="30"/>
      <c r="G51" s="30"/>
    </row>
    <row r="52" spans="5:8" x14ac:dyDescent="0.25">
      <c r="H52" s="29"/>
    </row>
  </sheetData>
  <mergeCells count="9">
    <mergeCell ref="AS4:BD4"/>
    <mergeCell ref="I3:BD3"/>
    <mergeCell ref="B2:BD2"/>
    <mergeCell ref="A1:A3"/>
    <mergeCell ref="I4:T4"/>
    <mergeCell ref="U4:AF4"/>
    <mergeCell ref="B3:H4"/>
    <mergeCell ref="AG4:AR4"/>
    <mergeCell ref="B1:BD1"/>
  </mergeCells>
  <phoneticPr fontId="3" type="noConversion"/>
  <pageMargins left="0.7" right="0.7" top="0.75" bottom="0.75" header="0.3" footer="0.3"/>
  <ignoredErrors>
    <ignoredError sqref="H6:H41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A1C86-30B0-4FD4-9827-B485ADFDA547}">
  <sheetPr>
    <tabColor rgb="FF92D050"/>
  </sheetPr>
  <dimension ref="A1:BE50"/>
  <sheetViews>
    <sheetView workbookViewId="0">
      <pane xSplit="1" topLeftCell="AP1" activePane="topRight" state="frozen"/>
      <selection pane="topRight" activeCell="AX32" sqref="AX32"/>
    </sheetView>
  </sheetViews>
  <sheetFormatPr defaultRowHeight="15.75" x14ac:dyDescent="0.25"/>
  <cols>
    <col min="1" max="1" width="16.42578125" style="24" customWidth="1"/>
    <col min="2" max="2" width="17.7109375" style="24" customWidth="1"/>
    <col min="3" max="7" width="14.5703125" style="27" bestFit="1" customWidth="1"/>
    <col min="8" max="8" width="14.5703125" style="27" customWidth="1"/>
    <col min="9" max="33" width="13.140625" style="27" bestFit="1" customWidth="1"/>
    <col min="34" max="35" width="13.7109375" style="27" bestFit="1" customWidth="1"/>
    <col min="36" max="36" width="13.5703125" style="27" bestFit="1" customWidth="1"/>
    <col min="37" max="45" width="13.7109375" style="27" bestFit="1" customWidth="1"/>
    <col min="46" max="57" width="14.5703125" bestFit="1" customWidth="1"/>
  </cols>
  <sheetData>
    <row r="1" spans="1:57" s="16" customFormat="1" x14ac:dyDescent="0.25">
      <c r="A1" s="133" t="s">
        <v>166</v>
      </c>
      <c r="B1" s="181" t="s">
        <v>211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/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/>
      <c r="BD1" s="182"/>
      <c r="BE1" s="183"/>
    </row>
    <row r="2" spans="1:57" s="16" customFormat="1" x14ac:dyDescent="0.25">
      <c r="A2" s="133"/>
      <c r="B2" s="181" t="s">
        <v>212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F2" s="182"/>
      <c r="AG2" s="182"/>
      <c r="AH2" s="182"/>
      <c r="AI2" s="182"/>
      <c r="AJ2" s="182"/>
      <c r="AK2" s="182"/>
      <c r="AL2" s="182"/>
      <c r="AM2" s="182"/>
      <c r="AN2" s="182"/>
      <c r="AO2" s="182"/>
      <c r="AP2" s="182"/>
      <c r="AQ2" s="182"/>
      <c r="AR2" s="182"/>
      <c r="AS2" s="182"/>
      <c r="AT2" s="182"/>
      <c r="AU2" s="182"/>
      <c r="AV2" s="182"/>
      <c r="AW2" s="182"/>
      <c r="AX2" s="182"/>
      <c r="AY2" s="182"/>
      <c r="AZ2" s="182"/>
      <c r="BA2" s="182"/>
      <c r="BB2" s="182"/>
      <c r="BC2" s="182"/>
      <c r="BD2" s="182"/>
      <c r="BE2" s="183"/>
    </row>
    <row r="3" spans="1:57" s="16" customFormat="1" x14ac:dyDescent="0.25">
      <c r="A3" s="25"/>
      <c r="B3" s="65"/>
      <c r="C3" s="174" t="s">
        <v>210</v>
      </c>
      <c r="D3" s="175"/>
      <c r="E3" s="175"/>
      <c r="F3" s="175"/>
      <c r="G3" s="175"/>
      <c r="H3" s="175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3"/>
    </row>
    <row r="4" spans="1:57" s="16" customFormat="1" x14ac:dyDescent="0.25">
      <c r="A4" s="25"/>
      <c r="B4" s="25"/>
      <c r="C4" s="177"/>
      <c r="D4" s="178"/>
      <c r="E4" s="178"/>
      <c r="F4" s="178"/>
      <c r="G4" s="178"/>
      <c r="H4" s="178"/>
      <c r="I4" s="108"/>
      <c r="J4" s="184">
        <v>2022</v>
      </c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>
        <v>2023</v>
      </c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1">
        <v>2024</v>
      </c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3"/>
      <c r="AT4" s="181" t="s">
        <v>217</v>
      </c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3"/>
    </row>
    <row r="5" spans="1:57" s="22" customFormat="1" x14ac:dyDescent="0.25">
      <c r="A5" s="40" t="s">
        <v>167</v>
      </c>
      <c r="B5" s="40" t="s">
        <v>168</v>
      </c>
      <c r="C5" s="40">
        <v>2020</v>
      </c>
      <c r="D5" s="40">
        <v>2021</v>
      </c>
      <c r="E5" s="40">
        <v>2022</v>
      </c>
      <c r="F5" s="40">
        <v>2023</v>
      </c>
      <c r="G5" s="40">
        <v>2024</v>
      </c>
      <c r="H5" s="40" t="s">
        <v>217</v>
      </c>
      <c r="I5" s="40" t="s">
        <v>146</v>
      </c>
      <c r="J5" s="40" t="s">
        <v>136</v>
      </c>
      <c r="K5" s="40" t="s">
        <v>137</v>
      </c>
      <c r="L5" s="40" t="s">
        <v>138</v>
      </c>
      <c r="M5" s="40" t="s">
        <v>139</v>
      </c>
      <c r="N5" s="40" t="s">
        <v>16</v>
      </c>
      <c r="O5" s="40" t="s">
        <v>140</v>
      </c>
      <c r="P5" s="40" t="s">
        <v>141</v>
      </c>
      <c r="Q5" s="40" t="s">
        <v>142</v>
      </c>
      <c r="R5" s="40" t="s">
        <v>143</v>
      </c>
      <c r="S5" s="40" t="s">
        <v>144</v>
      </c>
      <c r="T5" s="40" t="s">
        <v>145</v>
      </c>
      <c r="U5" s="40" t="s">
        <v>146</v>
      </c>
      <c r="V5" s="40" t="s">
        <v>136</v>
      </c>
      <c r="W5" s="40" t="s">
        <v>137</v>
      </c>
      <c r="X5" s="40" t="s">
        <v>138</v>
      </c>
      <c r="Y5" s="40" t="s">
        <v>139</v>
      </c>
      <c r="Z5" s="40" t="s">
        <v>16</v>
      </c>
      <c r="AA5" s="40" t="s">
        <v>140</v>
      </c>
      <c r="AB5" s="40" t="s">
        <v>141</v>
      </c>
      <c r="AC5" s="40" t="s">
        <v>142</v>
      </c>
      <c r="AD5" s="40" t="s">
        <v>143</v>
      </c>
      <c r="AE5" s="40" t="s">
        <v>144</v>
      </c>
      <c r="AF5" s="40" t="s">
        <v>145</v>
      </c>
      <c r="AG5" s="40" t="s">
        <v>146</v>
      </c>
      <c r="AH5" s="40" t="s">
        <v>136</v>
      </c>
      <c r="AI5" s="40" t="s">
        <v>137</v>
      </c>
      <c r="AJ5" s="40" t="s">
        <v>138</v>
      </c>
      <c r="AK5" s="40" t="s">
        <v>139</v>
      </c>
      <c r="AL5" s="40" t="s">
        <v>16</v>
      </c>
      <c r="AM5" s="40" t="s">
        <v>140</v>
      </c>
      <c r="AN5" s="40" t="s">
        <v>141</v>
      </c>
      <c r="AO5" s="40" t="s">
        <v>142</v>
      </c>
      <c r="AP5" s="40" t="s">
        <v>143</v>
      </c>
      <c r="AQ5" s="40" t="s">
        <v>144</v>
      </c>
      <c r="AR5" s="40" t="s">
        <v>145</v>
      </c>
      <c r="AS5" s="40" t="s">
        <v>146</v>
      </c>
      <c r="AT5" s="40" t="s">
        <v>136</v>
      </c>
      <c r="AU5" s="40" t="s">
        <v>137</v>
      </c>
      <c r="AV5" s="40" t="s">
        <v>138</v>
      </c>
      <c r="AW5" s="40" t="s">
        <v>139</v>
      </c>
      <c r="AX5" s="40" t="s">
        <v>16</v>
      </c>
      <c r="AY5" s="40" t="s">
        <v>140</v>
      </c>
      <c r="AZ5" s="40" t="s">
        <v>141</v>
      </c>
      <c r="BA5" s="40" t="s">
        <v>142</v>
      </c>
      <c r="BB5" s="40" t="s">
        <v>271</v>
      </c>
      <c r="BC5" s="40" t="s">
        <v>144</v>
      </c>
      <c r="BD5" s="40" t="s">
        <v>145</v>
      </c>
      <c r="BE5" s="40" t="s">
        <v>146</v>
      </c>
    </row>
    <row r="6" spans="1:57" x14ac:dyDescent="0.25">
      <c r="A6" s="25" t="s">
        <v>169</v>
      </c>
      <c r="B6" s="25" t="s">
        <v>153</v>
      </c>
      <c r="C6" s="26">
        <v>11891.211339999998</v>
      </c>
      <c r="D6" s="26">
        <v>6069.98207</v>
      </c>
      <c r="E6" s="26">
        <v>15114.79817</v>
      </c>
      <c r="F6" s="26">
        <v>18245.916549999998</v>
      </c>
      <c r="G6" s="26">
        <v>69513.076079999999</v>
      </c>
      <c r="H6" s="26">
        <f>SUM(AT6:BE6)</f>
        <v>31020.759730000005</v>
      </c>
      <c r="I6" s="26">
        <v>2669.7086800000002</v>
      </c>
      <c r="J6" s="26">
        <v>1483.7023200000001</v>
      </c>
      <c r="K6" s="26">
        <v>9995.4258200000004</v>
      </c>
      <c r="L6" s="26">
        <v>1243.50218</v>
      </c>
      <c r="M6" s="26">
        <v>930.00630999999998</v>
      </c>
      <c r="N6" s="26">
        <v>0</v>
      </c>
      <c r="O6" s="26">
        <v>177.31935000000001</v>
      </c>
      <c r="P6" s="26">
        <v>790.56925999999999</v>
      </c>
      <c r="Q6" s="26">
        <v>1.1499999999999999</v>
      </c>
      <c r="R6" s="26">
        <v>0.55720000000000003</v>
      </c>
      <c r="S6" s="26">
        <v>489.39762999999999</v>
      </c>
      <c r="T6" s="26">
        <v>3.1680999999999999</v>
      </c>
      <c r="U6" s="26">
        <v>0</v>
      </c>
      <c r="V6" s="26">
        <v>2504.8342000000002</v>
      </c>
      <c r="W6" s="26">
        <v>191.84762999999998</v>
      </c>
      <c r="X6" s="26">
        <v>3.9420000000000004E-2</v>
      </c>
      <c r="Y6" s="26">
        <v>14526.164870000001</v>
      </c>
      <c r="Z6" s="26">
        <v>87.425290000000004</v>
      </c>
      <c r="AA6" s="26">
        <v>2.5650699999999995</v>
      </c>
      <c r="AB6" s="26">
        <v>8.9979899999999997</v>
      </c>
      <c r="AC6" s="26">
        <v>59.028249999999993</v>
      </c>
      <c r="AD6" s="26">
        <v>432.85995000000003</v>
      </c>
      <c r="AE6" s="26">
        <v>0.17436000000000001</v>
      </c>
      <c r="AF6" s="26">
        <v>431.15136000000001</v>
      </c>
      <c r="AG6" s="26">
        <v>0.82816000000000001</v>
      </c>
      <c r="AH6" s="26">
        <v>427.86879999999996</v>
      </c>
      <c r="AI6" s="26">
        <v>25.009460000000001</v>
      </c>
      <c r="AJ6" s="26">
        <v>38380.488969999999</v>
      </c>
      <c r="AK6" s="26">
        <v>214.03023000000002</v>
      </c>
      <c r="AL6" s="26">
        <v>4048.46344</v>
      </c>
      <c r="AM6" s="26">
        <v>16798.975409999999</v>
      </c>
      <c r="AN6" s="26">
        <v>451.07744000000002</v>
      </c>
      <c r="AO6" s="26">
        <v>423.70004</v>
      </c>
      <c r="AP6" s="26">
        <v>7590.3353099999995</v>
      </c>
      <c r="AQ6" s="26">
        <v>136.53195000000002</v>
      </c>
      <c r="AR6" s="26">
        <v>963.39519000000007</v>
      </c>
      <c r="AS6" s="26">
        <v>53.199840000000002</v>
      </c>
      <c r="AT6" s="26">
        <v>1.0910199999999999</v>
      </c>
      <c r="AU6" s="26">
        <v>13765.452720000001</v>
      </c>
      <c r="AV6" s="26">
        <v>2418.99091</v>
      </c>
      <c r="AW6" s="26">
        <v>4741.5389200000018</v>
      </c>
      <c r="AX6" s="26">
        <v>3229.0830599999995</v>
      </c>
      <c r="AY6" s="26">
        <v>6864.6031000000003</v>
      </c>
      <c r="AZ6" s="26"/>
      <c r="BA6" s="26"/>
      <c r="BB6" s="26"/>
      <c r="BC6" s="26"/>
      <c r="BD6" s="26"/>
      <c r="BE6" s="26"/>
    </row>
    <row r="7" spans="1:57" x14ac:dyDescent="0.25">
      <c r="A7" s="25"/>
      <c r="B7" s="25" t="s">
        <v>154</v>
      </c>
      <c r="C7" s="26">
        <v>24645.368109999999</v>
      </c>
      <c r="D7" s="26">
        <v>20578.75318</v>
      </c>
      <c r="E7" s="26">
        <v>22521.751270000001</v>
      </c>
      <c r="F7" s="26">
        <v>118151.82503000001</v>
      </c>
      <c r="G7" s="29">
        <v>132527.65424</v>
      </c>
      <c r="H7" s="26">
        <f t="shared" ref="H7:H29" si="0">SUM(AT7:BE7)</f>
        <v>16429.475219999997</v>
      </c>
      <c r="I7" s="26">
        <v>3059.2898100000002</v>
      </c>
      <c r="J7" s="26">
        <v>1146.92607</v>
      </c>
      <c r="K7" s="26">
        <v>3472.9203999999991</v>
      </c>
      <c r="L7" s="26">
        <v>1623.1165899999999</v>
      </c>
      <c r="M7" s="26">
        <v>657.90436</v>
      </c>
      <c r="N7" s="26">
        <v>1507.7530099999999</v>
      </c>
      <c r="O7" s="26">
        <v>2220.8052000000002</v>
      </c>
      <c r="P7" s="26">
        <v>871.38742999999988</v>
      </c>
      <c r="Q7" s="26">
        <v>575.47698000000003</v>
      </c>
      <c r="R7" s="26">
        <v>1539.7896099999998</v>
      </c>
      <c r="S7" s="26">
        <v>2681.5131000000001</v>
      </c>
      <c r="T7" s="26">
        <v>1819.9263600000002</v>
      </c>
      <c r="U7" s="26">
        <v>4404.2321599999996</v>
      </c>
      <c r="V7" s="26">
        <v>2297.6937600000001</v>
      </c>
      <c r="W7" s="26">
        <v>2259.4443900000001</v>
      </c>
      <c r="X7" s="26">
        <v>43005.351000000017</v>
      </c>
      <c r="Y7" s="26">
        <v>1844.5386599999997</v>
      </c>
      <c r="Z7" s="26">
        <v>35272.68707</v>
      </c>
      <c r="AA7" s="26">
        <v>7343.988049999999</v>
      </c>
      <c r="AB7" s="26">
        <v>5532.7028600000003</v>
      </c>
      <c r="AC7" s="26">
        <v>4886.2380200000025</v>
      </c>
      <c r="AD7" s="26">
        <v>1329.0877699999999</v>
      </c>
      <c r="AE7" s="26">
        <v>7185.8484900000021</v>
      </c>
      <c r="AF7" s="26">
        <v>3829.6329799999994</v>
      </c>
      <c r="AG7" s="26">
        <v>3364.6119800000006</v>
      </c>
      <c r="AH7" s="26">
        <v>5552.3746900000006</v>
      </c>
      <c r="AI7" s="26">
        <v>2764.7347999999997</v>
      </c>
      <c r="AJ7" s="26">
        <v>14670.33821</v>
      </c>
      <c r="AK7" s="26">
        <v>5276.3120899999994</v>
      </c>
      <c r="AL7" s="26">
        <v>1336.6026399999994</v>
      </c>
      <c r="AM7" s="26">
        <v>3234.2068400000003</v>
      </c>
      <c r="AN7" s="26">
        <v>1258.4122299999999</v>
      </c>
      <c r="AO7" s="26">
        <v>81423.435690000013</v>
      </c>
      <c r="AP7" s="26">
        <v>5161.5840300000009</v>
      </c>
      <c r="AQ7" s="26">
        <v>3856.5823799999998</v>
      </c>
      <c r="AR7" s="26">
        <v>5601.894629999998</v>
      </c>
      <c r="AS7" s="26">
        <v>2391.1760099999988</v>
      </c>
      <c r="AT7" s="26">
        <v>1826.5616199999997</v>
      </c>
      <c r="AU7" s="26">
        <v>179.01654000000005</v>
      </c>
      <c r="AV7" s="26">
        <v>2576.9083100000007</v>
      </c>
      <c r="AW7" s="26">
        <v>2642.5082199999997</v>
      </c>
      <c r="AX7" s="26">
        <v>6441.3374399999966</v>
      </c>
      <c r="AY7" s="26">
        <v>2763.1430900000005</v>
      </c>
      <c r="AZ7" s="26"/>
      <c r="BA7" s="26"/>
      <c r="BB7" s="26"/>
      <c r="BC7" s="26"/>
      <c r="BD7" s="26"/>
      <c r="BE7" s="26"/>
    </row>
    <row r="8" spans="1:57" x14ac:dyDescent="0.25">
      <c r="A8" s="25"/>
      <c r="B8" s="25" t="s">
        <v>155</v>
      </c>
      <c r="C8" s="26">
        <v>-12754.156770000001</v>
      </c>
      <c r="D8" s="26">
        <v>-14508.77111</v>
      </c>
      <c r="E8" s="26">
        <v>-7406.9530999999979</v>
      </c>
      <c r="F8" s="26">
        <v>-99905.908480000013</v>
      </c>
      <c r="G8" s="26">
        <f>G6-G7</f>
        <v>-63014.578160000005</v>
      </c>
      <c r="H8" s="26">
        <f t="shared" si="0"/>
        <v>14591.284510000005</v>
      </c>
      <c r="I8" s="26">
        <v>-389.58113000000003</v>
      </c>
      <c r="J8" s="26">
        <v>336.77625000000012</v>
      </c>
      <c r="K8" s="26">
        <v>6522.5054200000013</v>
      </c>
      <c r="L8" s="26">
        <v>-379.61440999999991</v>
      </c>
      <c r="M8" s="26">
        <v>272.10194999999999</v>
      </c>
      <c r="N8" s="26">
        <v>-1507.7530099999999</v>
      </c>
      <c r="O8" s="26">
        <v>-2043.4858500000003</v>
      </c>
      <c r="P8" s="26">
        <v>-80.818169999999895</v>
      </c>
      <c r="Q8" s="26">
        <v>-574.32698000000005</v>
      </c>
      <c r="R8" s="26">
        <v>-1539.2324099999998</v>
      </c>
      <c r="S8" s="26">
        <v>-2192.1154700000002</v>
      </c>
      <c r="T8" s="26">
        <v>-1816.7582600000001</v>
      </c>
      <c r="U8" s="26">
        <v>-4404.2321599999996</v>
      </c>
      <c r="V8" s="26">
        <v>207.14044000000013</v>
      </c>
      <c r="W8" s="26">
        <v>-2067.5967600000004</v>
      </c>
      <c r="X8" s="26">
        <v>-43005.311580000016</v>
      </c>
      <c r="Y8" s="26">
        <v>12681.62621</v>
      </c>
      <c r="Z8" s="26">
        <v>-35185.261780000001</v>
      </c>
      <c r="AA8" s="26">
        <v>-7341.4229799999994</v>
      </c>
      <c r="AB8" s="26">
        <v>-5523.7048700000005</v>
      </c>
      <c r="AC8" s="26">
        <v>-4827.2097700000022</v>
      </c>
      <c r="AD8" s="26">
        <v>-896.22781999999984</v>
      </c>
      <c r="AE8" s="26">
        <v>-7185.6741300000022</v>
      </c>
      <c r="AF8" s="26">
        <v>-3398.4816199999996</v>
      </c>
      <c r="AG8" s="26">
        <v>-3363.7838200000006</v>
      </c>
      <c r="AH8" s="47">
        <f>AH6-AH7</f>
        <v>-5124.5058900000004</v>
      </c>
      <c r="AI8" s="47">
        <f t="shared" ref="AI8:AS8" si="1">AI6-AI7</f>
        <v>-2739.7253399999995</v>
      </c>
      <c r="AJ8" s="47">
        <f t="shared" si="1"/>
        <v>23710.150759999997</v>
      </c>
      <c r="AK8" s="47">
        <f t="shared" si="1"/>
        <v>-5062.2818599999991</v>
      </c>
      <c r="AL8" s="47">
        <f t="shared" si="1"/>
        <v>2711.8608000000004</v>
      </c>
      <c r="AM8" s="47">
        <f t="shared" si="1"/>
        <v>13564.768569999998</v>
      </c>
      <c r="AN8" s="47">
        <f t="shared" si="1"/>
        <v>-807.33478999999988</v>
      </c>
      <c r="AO8" s="47">
        <f t="shared" si="1"/>
        <v>-80999.735650000017</v>
      </c>
      <c r="AP8" s="47">
        <f t="shared" si="1"/>
        <v>2428.7512799999986</v>
      </c>
      <c r="AQ8" s="47">
        <f t="shared" si="1"/>
        <v>-3720.0504299999998</v>
      </c>
      <c r="AR8" s="47">
        <f t="shared" si="1"/>
        <v>-4638.4994399999978</v>
      </c>
      <c r="AS8" s="47">
        <f t="shared" si="1"/>
        <v>-2337.9761699999985</v>
      </c>
      <c r="AT8" s="47">
        <f>AT6-AT7</f>
        <v>-1825.4705999999996</v>
      </c>
      <c r="AU8" s="47">
        <f t="shared" ref="AU8:BE8" si="2">AU6-AU7</f>
        <v>13586.436180000001</v>
      </c>
      <c r="AV8" s="47">
        <f t="shared" si="2"/>
        <v>-157.91740000000073</v>
      </c>
      <c r="AW8" s="47">
        <f t="shared" si="2"/>
        <v>2099.0307000000021</v>
      </c>
      <c r="AX8" s="47">
        <f t="shared" si="2"/>
        <v>-3212.2543799999971</v>
      </c>
      <c r="AY8" s="47">
        <f t="shared" si="2"/>
        <v>4101.4600099999998</v>
      </c>
      <c r="AZ8" s="47">
        <f t="shared" si="2"/>
        <v>0</v>
      </c>
      <c r="BA8" s="47">
        <f t="shared" si="2"/>
        <v>0</v>
      </c>
      <c r="BB8" s="47">
        <f t="shared" si="2"/>
        <v>0</v>
      </c>
      <c r="BC8" s="47">
        <f t="shared" si="2"/>
        <v>0</v>
      </c>
      <c r="BD8" s="47">
        <f t="shared" si="2"/>
        <v>0</v>
      </c>
      <c r="BE8" s="47">
        <f t="shared" si="2"/>
        <v>0</v>
      </c>
    </row>
    <row r="9" spans="1:57" x14ac:dyDescent="0.25">
      <c r="A9" s="25" t="s">
        <v>170</v>
      </c>
      <c r="B9" s="25" t="s">
        <v>153</v>
      </c>
      <c r="C9" s="26">
        <v>352052.78648999997</v>
      </c>
      <c r="D9" s="26">
        <v>501176.04126000003</v>
      </c>
      <c r="E9" s="26">
        <v>370633.50753999996</v>
      </c>
      <c r="F9" s="26">
        <v>410015.58183000004</v>
      </c>
      <c r="G9" s="26">
        <v>628186.51134999993</v>
      </c>
      <c r="H9" s="26">
        <f t="shared" si="0"/>
        <v>272831.10891999997</v>
      </c>
      <c r="I9" s="26">
        <v>26922.93596000001</v>
      </c>
      <c r="J9" s="26">
        <v>29021.913759999999</v>
      </c>
      <c r="K9" s="26">
        <v>25706.100569999988</v>
      </c>
      <c r="L9" s="26">
        <v>27881.565170000002</v>
      </c>
      <c r="M9" s="26">
        <v>34121.885499999997</v>
      </c>
      <c r="N9" s="26">
        <v>33963.703160000012</v>
      </c>
      <c r="O9" s="26">
        <v>22269.282500000001</v>
      </c>
      <c r="P9" s="26">
        <v>34799.069160000021</v>
      </c>
      <c r="Q9" s="26">
        <v>47541.779329999976</v>
      </c>
      <c r="R9" s="26">
        <v>14841.981559999995</v>
      </c>
      <c r="S9" s="26">
        <v>39710.606440000003</v>
      </c>
      <c r="T9" s="26">
        <v>35540.795819999992</v>
      </c>
      <c r="U9" s="26">
        <v>25234.824570000004</v>
      </c>
      <c r="V9" s="26">
        <v>32543.096590000005</v>
      </c>
      <c r="W9" s="26">
        <v>36007.332660000015</v>
      </c>
      <c r="X9" s="26">
        <v>17865.946089999998</v>
      </c>
      <c r="Y9" s="26">
        <v>23603.793899999993</v>
      </c>
      <c r="Z9" s="26">
        <v>36779.803439999996</v>
      </c>
      <c r="AA9" s="26">
        <v>40367.743659999986</v>
      </c>
      <c r="AB9" s="26">
        <v>24819.885939999993</v>
      </c>
      <c r="AC9" s="26">
        <v>36141.108289999982</v>
      </c>
      <c r="AD9" s="26">
        <v>38648.439460000009</v>
      </c>
      <c r="AE9" s="26">
        <v>24610.898939999988</v>
      </c>
      <c r="AF9" s="26">
        <v>65863.761930000022</v>
      </c>
      <c r="AG9" s="26">
        <v>32763.770929999999</v>
      </c>
      <c r="AH9" s="26">
        <v>93353.461849999992</v>
      </c>
      <c r="AI9" s="26">
        <v>24714.824069999995</v>
      </c>
      <c r="AJ9" s="26">
        <v>143599.36147</v>
      </c>
      <c r="AK9" s="26">
        <v>28563.716949999998</v>
      </c>
      <c r="AL9" s="26">
        <v>43644.843479999974</v>
      </c>
      <c r="AM9" s="26">
        <v>29705.003420000005</v>
      </c>
      <c r="AN9" s="26">
        <v>31066.511649999989</v>
      </c>
      <c r="AO9" s="26">
        <v>44576.190239999974</v>
      </c>
      <c r="AP9" s="26">
        <v>48368.397629999999</v>
      </c>
      <c r="AQ9" s="26">
        <v>55121.825439999986</v>
      </c>
      <c r="AR9" s="26">
        <v>38445.018989999997</v>
      </c>
      <c r="AS9" s="26">
        <v>47027.356159999996</v>
      </c>
      <c r="AT9" s="26">
        <v>28956.839329999992</v>
      </c>
      <c r="AU9" s="26">
        <v>55785.700440000022</v>
      </c>
      <c r="AV9" s="26">
        <v>31759.963579999996</v>
      </c>
      <c r="AW9" s="26">
        <v>32030.529899999998</v>
      </c>
      <c r="AX9" s="26">
        <v>64813.632409999962</v>
      </c>
      <c r="AY9" s="26">
        <v>59484.443260000007</v>
      </c>
      <c r="AZ9" s="26"/>
      <c r="BA9" s="26"/>
      <c r="BB9" s="26"/>
      <c r="BC9" s="26"/>
      <c r="BD9" s="26"/>
      <c r="BE9" s="26"/>
    </row>
    <row r="10" spans="1:57" x14ac:dyDescent="0.25">
      <c r="A10" s="25"/>
      <c r="B10" s="25" t="s">
        <v>154</v>
      </c>
      <c r="C10" s="26">
        <v>379411.32226000016</v>
      </c>
      <c r="D10" s="26">
        <v>243944.65100000001</v>
      </c>
      <c r="E10" s="26">
        <v>427184.1373499998</v>
      </c>
      <c r="F10" s="26">
        <v>547397.71073000005</v>
      </c>
      <c r="G10" s="26">
        <v>631845.15554799966</v>
      </c>
      <c r="H10" s="26">
        <f t="shared" si="0"/>
        <v>187642.54866000003</v>
      </c>
      <c r="I10" s="26">
        <v>18188.173200000008</v>
      </c>
      <c r="J10" s="26">
        <v>42685.229779999929</v>
      </c>
      <c r="K10" s="26">
        <v>49495.798719999955</v>
      </c>
      <c r="L10" s="26">
        <v>17352.013950000008</v>
      </c>
      <c r="M10" s="26">
        <v>27049.194770000027</v>
      </c>
      <c r="N10" s="26">
        <v>63405.154420000028</v>
      </c>
      <c r="O10" s="26">
        <v>41839.408429999996</v>
      </c>
      <c r="P10" s="26">
        <v>21691.808359999988</v>
      </c>
      <c r="Q10" s="26">
        <v>34894.602469999947</v>
      </c>
      <c r="R10" s="26">
        <v>26869.911979999957</v>
      </c>
      <c r="S10" s="26">
        <v>39895.270000000004</v>
      </c>
      <c r="T10" s="26">
        <v>32791.605679999971</v>
      </c>
      <c r="U10" s="26">
        <v>29214.138789999979</v>
      </c>
      <c r="V10" s="26">
        <v>29425.229039999973</v>
      </c>
      <c r="W10" s="26">
        <v>36151.747760000006</v>
      </c>
      <c r="X10" s="26">
        <v>37164.112450000037</v>
      </c>
      <c r="Y10" s="26">
        <v>51248.004079999962</v>
      </c>
      <c r="Z10" s="26">
        <v>41848.525730000023</v>
      </c>
      <c r="AA10" s="26">
        <v>46188.522739999993</v>
      </c>
      <c r="AB10" s="26">
        <v>82284.978370000041</v>
      </c>
      <c r="AC10" s="26">
        <v>42227.740580000005</v>
      </c>
      <c r="AD10" s="26">
        <v>45288.066940000004</v>
      </c>
      <c r="AE10" s="26">
        <v>27934.065800000091</v>
      </c>
      <c r="AF10" s="26">
        <v>51942.288579999855</v>
      </c>
      <c r="AG10" s="26">
        <v>55694.428660000012</v>
      </c>
      <c r="AH10" s="26">
        <v>52999.8893399999</v>
      </c>
      <c r="AI10" s="26">
        <v>38703.052199999875</v>
      </c>
      <c r="AJ10" s="26">
        <v>41991.619250000018</v>
      </c>
      <c r="AK10" s="26">
        <v>55584.80451000006</v>
      </c>
      <c r="AL10" s="26">
        <v>84907.65910999992</v>
      </c>
      <c r="AM10" s="26">
        <v>37138.591290000004</v>
      </c>
      <c r="AN10" s="26">
        <v>56189.65367000008</v>
      </c>
      <c r="AO10" s="26">
        <v>80847.497209999899</v>
      </c>
      <c r="AP10" s="26">
        <v>36720.203540000024</v>
      </c>
      <c r="AQ10" s="26">
        <v>33737.565998000049</v>
      </c>
      <c r="AR10" s="26">
        <v>69479.800909999933</v>
      </c>
      <c r="AS10" s="26">
        <v>43544.818519999906</v>
      </c>
      <c r="AT10" s="26">
        <v>33958.898129999987</v>
      </c>
      <c r="AU10" s="26">
        <v>31742.51826999999</v>
      </c>
      <c r="AV10" s="26">
        <v>33557.638449999984</v>
      </c>
      <c r="AW10" s="26">
        <v>15983.255640000023</v>
      </c>
      <c r="AX10" s="26">
        <v>36845.915299999979</v>
      </c>
      <c r="AY10" s="26">
        <v>35554.322870000091</v>
      </c>
      <c r="AZ10" s="26"/>
      <c r="BA10" s="26"/>
      <c r="BB10" s="26"/>
      <c r="BC10" s="26"/>
      <c r="BD10" s="26"/>
      <c r="BE10" s="26"/>
    </row>
    <row r="11" spans="1:57" x14ac:dyDescent="0.25">
      <c r="A11" s="25"/>
      <c r="B11" s="25" t="s">
        <v>155</v>
      </c>
      <c r="C11" s="26">
        <v>-27358.535770000231</v>
      </c>
      <c r="D11" s="26">
        <v>257231.39026000001</v>
      </c>
      <c r="E11" s="26">
        <v>-56550.629809999795</v>
      </c>
      <c r="F11" s="26">
        <v>-137382.12890000001</v>
      </c>
      <c r="G11" s="26">
        <f>G9-G10</f>
        <v>-3658.6441979997326</v>
      </c>
      <c r="H11" s="26">
        <f t="shared" si="0"/>
        <v>85188.560259999926</v>
      </c>
      <c r="I11" s="26">
        <v>8734.7627600000014</v>
      </c>
      <c r="J11" s="26">
        <v>-13663.316019999929</v>
      </c>
      <c r="K11" s="26">
        <v>-23789.698149999967</v>
      </c>
      <c r="L11" s="26">
        <v>10529.551219999994</v>
      </c>
      <c r="M11" s="26">
        <v>7072.6907299999693</v>
      </c>
      <c r="N11" s="26">
        <v>-29441.451260000016</v>
      </c>
      <c r="O11" s="26">
        <v>-19570.125929999995</v>
      </c>
      <c r="P11" s="26">
        <v>13107.260800000033</v>
      </c>
      <c r="Q11" s="26">
        <v>12647.176860000029</v>
      </c>
      <c r="R11" s="26">
        <v>-12027.930419999962</v>
      </c>
      <c r="S11" s="26">
        <v>-184.66356000000087</v>
      </c>
      <c r="T11" s="26">
        <v>2749.1901400000206</v>
      </c>
      <c r="U11" s="26">
        <v>-3979.3142199999747</v>
      </c>
      <c r="V11" s="26">
        <v>3117.8675500000318</v>
      </c>
      <c r="W11" s="26">
        <v>-144.41509999999107</v>
      </c>
      <c r="X11" s="26">
        <v>-19298.166360000039</v>
      </c>
      <c r="Y11" s="26">
        <v>-27644.210179999969</v>
      </c>
      <c r="Z11" s="26">
        <v>-5068.722290000027</v>
      </c>
      <c r="AA11" s="26">
        <v>-5820.7790800000075</v>
      </c>
      <c r="AB11" s="26">
        <v>-57465.092430000048</v>
      </c>
      <c r="AC11" s="26">
        <v>-6086.6322900000232</v>
      </c>
      <c r="AD11" s="26">
        <v>-6639.6274799999956</v>
      </c>
      <c r="AE11" s="26">
        <v>-3323.166860000103</v>
      </c>
      <c r="AF11" s="26">
        <v>13921.473350000168</v>
      </c>
      <c r="AG11" s="26">
        <v>-22930.657730000014</v>
      </c>
      <c r="AH11" s="47">
        <f>AH9-AH10</f>
        <v>40353.572510000093</v>
      </c>
      <c r="AI11" s="47">
        <f t="shared" ref="AI11:AS11" si="3">AI9-AI10</f>
        <v>-13988.228129999879</v>
      </c>
      <c r="AJ11" s="47">
        <f t="shared" si="3"/>
        <v>101607.74221999999</v>
      </c>
      <c r="AK11" s="47">
        <f t="shared" si="3"/>
        <v>-27021.087560000062</v>
      </c>
      <c r="AL11" s="47">
        <f t="shared" si="3"/>
        <v>-41262.815629999946</v>
      </c>
      <c r="AM11" s="47">
        <f t="shared" si="3"/>
        <v>-7433.5878699999994</v>
      </c>
      <c r="AN11" s="47">
        <f t="shared" si="3"/>
        <v>-25123.14202000009</v>
      </c>
      <c r="AO11" s="47">
        <f t="shared" si="3"/>
        <v>-36271.306969999925</v>
      </c>
      <c r="AP11" s="47">
        <f t="shared" si="3"/>
        <v>11648.194089999975</v>
      </c>
      <c r="AQ11" s="47">
        <f t="shared" si="3"/>
        <v>21384.259441999937</v>
      </c>
      <c r="AR11" s="47">
        <f t="shared" si="3"/>
        <v>-31034.781919999936</v>
      </c>
      <c r="AS11" s="47">
        <f t="shared" si="3"/>
        <v>3482.5376400000896</v>
      </c>
      <c r="AT11" s="47">
        <f>AT9-AT10</f>
        <v>-5002.0587999999952</v>
      </c>
      <c r="AU11" s="47">
        <f t="shared" ref="AU11:AY11" si="4">AU9-AU10</f>
        <v>24043.182170000033</v>
      </c>
      <c r="AV11" s="47">
        <f t="shared" si="4"/>
        <v>-1797.674869999988</v>
      </c>
      <c r="AW11" s="47">
        <f t="shared" si="4"/>
        <v>16047.274259999975</v>
      </c>
      <c r="AX11" s="47">
        <f t="shared" si="4"/>
        <v>27967.717109999983</v>
      </c>
      <c r="AY11" s="47">
        <f t="shared" si="4"/>
        <v>23930.120389999916</v>
      </c>
      <c r="AZ11" s="47">
        <f>AZ9-AZ10</f>
        <v>0</v>
      </c>
      <c r="BA11" s="47">
        <f t="shared" ref="BA11" si="5">BA9-BA10</f>
        <v>0</v>
      </c>
      <c r="BB11" s="47">
        <f t="shared" ref="BB11" si="6">BB9-BB10</f>
        <v>0</v>
      </c>
      <c r="BC11" s="47">
        <f t="shared" ref="BC11" si="7">BC9-BC10</f>
        <v>0</v>
      </c>
      <c r="BD11" s="47">
        <f t="shared" ref="BD11" si="8">BD9-BD10</f>
        <v>0</v>
      </c>
      <c r="BE11" s="47">
        <f t="shared" ref="BE11" si="9">BE9-BE10</f>
        <v>0</v>
      </c>
    </row>
    <row r="12" spans="1:57" x14ac:dyDescent="0.25">
      <c r="A12" s="25" t="s">
        <v>171</v>
      </c>
      <c r="B12" s="25" t="s">
        <v>153</v>
      </c>
      <c r="C12" s="26">
        <v>22462732.737650014</v>
      </c>
      <c r="D12" s="26">
        <v>23349204.115150001</v>
      </c>
      <c r="E12" s="26">
        <v>27245515.543120004</v>
      </c>
      <c r="F12" s="26">
        <v>30150308.504661754</v>
      </c>
      <c r="G12" s="26">
        <v>37027098.696266994</v>
      </c>
      <c r="H12" s="26">
        <f t="shared" si="0"/>
        <v>21035836.933869995</v>
      </c>
      <c r="I12" s="26">
        <v>1832486.3466699992</v>
      </c>
      <c r="J12" s="26">
        <v>2372486.7066700021</v>
      </c>
      <c r="K12" s="26">
        <v>1437750.6971399963</v>
      </c>
      <c r="L12" s="26">
        <v>4216948.0908000004</v>
      </c>
      <c r="M12" s="26">
        <v>1991962.336020001</v>
      </c>
      <c r="N12" s="26">
        <v>1992655.3694200027</v>
      </c>
      <c r="O12" s="26">
        <v>2261174.6677099997</v>
      </c>
      <c r="P12" s="26">
        <v>2251913.6418600008</v>
      </c>
      <c r="Q12" s="26">
        <v>1531212.5703499999</v>
      </c>
      <c r="R12" s="26">
        <v>3063581.913410001</v>
      </c>
      <c r="S12" s="26">
        <v>1743316.1982899997</v>
      </c>
      <c r="T12" s="26">
        <v>2671541.0809800029</v>
      </c>
      <c r="U12" s="26">
        <v>1710972.2704699992</v>
      </c>
      <c r="V12" s="26">
        <v>3515267.4422860574</v>
      </c>
      <c r="W12" s="26">
        <v>3218753.8988261991</v>
      </c>
      <c r="X12" s="26">
        <v>3228660.918572396</v>
      </c>
      <c r="Y12" s="26">
        <v>2113633.3144130991</v>
      </c>
      <c r="Z12" s="26">
        <v>2298894.4796438743</v>
      </c>
      <c r="AA12" s="26">
        <v>2582911.0409625238</v>
      </c>
      <c r="AB12" s="26">
        <v>1741485.6088966643</v>
      </c>
      <c r="AC12" s="26">
        <v>2967207.2014596378</v>
      </c>
      <c r="AD12" s="26">
        <v>1863099.6837376356</v>
      </c>
      <c r="AE12" s="26">
        <v>1718191.5406461363</v>
      </c>
      <c r="AF12" s="26">
        <v>2247616.7993174461</v>
      </c>
      <c r="AG12" s="26">
        <v>2654586.5759000857</v>
      </c>
      <c r="AH12" s="26">
        <v>3850911.1107099936</v>
      </c>
      <c r="AI12" s="26">
        <v>2828260.1078100014</v>
      </c>
      <c r="AJ12" s="26">
        <v>2452031.1792799989</v>
      </c>
      <c r="AK12" s="26">
        <v>3089147.9037099965</v>
      </c>
      <c r="AL12" s="26">
        <v>2832029.1964099985</v>
      </c>
      <c r="AM12" s="26">
        <v>2189333.8090100009</v>
      </c>
      <c r="AN12" s="26">
        <v>3522866.9429100011</v>
      </c>
      <c r="AO12" s="26">
        <v>3543769.0618799985</v>
      </c>
      <c r="AP12" s="26">
        <v>2985902.6404500012</v>
      </c>
      <c r="AQ12" s="26">
        <v>3309221.8899300057</v>
      </c>
      <c r="AR12" s="26">
        <v>3116881.8705199989</v>
      </c>
      <c r="AS12" s="26">
        <v>3306742.983647001</v>
      </c>
      <c r="AT12" s="26">
        <v>3339277.9235100001</v>
      </c>
      <c r="AU12" s="26">
        <v>3688966.549269998</v>
      </c>
      <c r="AV12" s="26">
        <v>3121397.2786499974</v>
      </c>
      <c r="AW12" s="26">
        <v>3210113.6349800038</v>
      </c>
      <c r="AX12" s="26">
        <v>3646225.8139299997</v>
      </c>
      <c r="AY12" s="26">
        <v>4029855.7335299971</v>
      </c>
      <c r="AZ12" s="26"/>
      <c r="BA12" s="26"/>
      <c r="BB12" s="26"/>
      <c r="BC12" s="26"/>
      <c r="BD12" s="26"/>
      <c r="BE12" s="26"/>
    </row>
    <row r="13" spans="1:57" x14ac:dyDescent="0.25">
      <c r="A13" s="25"/>
      <c r="B13" s="25" t="s">
        <v>154</v>
      </c>
      <c r="C13" s="26">
        <v>8871584.4827701841</v>
      </c>
      <c r="D13" s="26">
        <v>9252728.2786299884</v>
      </c>
      <c r="E13" s="26">
        <v>12721780.578359986</v>
      </c>
      <c r="F13" s="26">
        <v>13841361.076724207</v>
      </c>
      <c r="G13" s="26">
        <v>14798700.503412971</v>
      </c>
      <c r="H13" s="26">
        <f t="shared" si="0"/>
        <v>7824538.5288899438</v>
      </c>
      <c r="I13" s="26">
        <v>738562.85522999894</v>
      </c>
      <c r="J13" s="26">
        <v>990805.53527000616</v>
      </c>
      <c r="K13" s="26">
        <v>925667.02518999914</v>
      </c>
      <c r="L13" s="26">
        <v>1045468.1330799916</v>
      </c>
      <c r="M13" s="26">
        <v>950817.56440999871</v>
      </c>
      <c r="N13" s="26">
        <v>1066821.2113699957</v>
      </c>
      <c r="O13" s="26">
        <v>989869.77562000242</v>
      </c>
      <c r="P13" s="26">
        <v>1026699.9995299916</v>
      </c>
      <c r="Q13" s="26">
        <v>1302989.2243999983</v>
      </c>
      <c r="R13" s="26">
        <v>1173938.8397500026</v>
      </c>
      <c r="S13" s="26">
        <v>1023410.2071099958</v>
      </c>
      <c r="T13" s="26">
        <v>1192912.6200500017</v>
      </c>
      <c r="U13" s="26">
        <v>1032380.4425800012</v>
      </c>
      <c r="V13" s="26">
        <v>1130499.7077101944</v>
      </c>
      <c r="W13" s="26">
        <v>1077821.0245400064</v>
      </c>
      <c r="X13" s="26">
        <v>1376276.7448600065</v>
      </c>
      <c r="Y13" s="26">
        <v>975363.63584399852</v>
      </c>
      <c r="Z13" s="26">
        <v>1270168.4138700047</v>
      </c>
      <c r="AA13" s="26">
        <v>954033.53017999534</v>
      </c>
      <c r="AB13" s="26">
        <v>1104211.600409996</v>
      </c>
      <c r="AC13" s="26">
        <v>1125075.5441899986</v>
      </c>
      <c r="AD13" s="26">
        <v>1086538.2868900029</v>
      </c>
      <c r="AE13" s="26">
        <v>1243970.5537900021</v>
      </c>
      <c r="AF13" s="26">
        <v>1496645.1162799967</v>
      </c>
      <c r="AG13" s="26">
        <v>1000756.9181600021</v>
      </c>
      <c r="AH13" s="26">
        <v>1371054.5904599871</v>
      </c>
      <c r="AI13" s="26">
        <v>1163331.0415429999</v>
      </c>
      <c r="AJ13" s="26">
        <v>947417.56834999647</v>
      </c>
      <c r="AK13" s="26">
        <v>1165827.0625400005</v>
      </c>
      <c r="AL13" s="26">
        <v>1227538.6231499985</v>
      </c>
      <c r="AM13" s="26">
        <v>1160674.565450001</v>
      </c>
      <c r="AN13" s="26">
        <v>1304048.1120499966</v>
      </c>
      <c r="AO13" s="26">
        <v>1270535.8288799922</v>
      </c>
      <c r="AP13" s="26">
        <v>1204820.8934700014</v>
      </c>
      <c r="AQ13" s="26">
        <v>1677100.6796100005</v>
      </c>
      <c r="AR13" s="26">
        <v>1114702.2602299987</v>
      </c>
      <c r="AS13" s="26">
        <v>1191649.2776799989</v>
      </c>
      <c r="AT13" s="26">
        <v>1318598.3538799887</v>
      </c>
      <c r="AU13" s="26">
        <v>1249930.8378499893</v>
      </c>
      <c r="AV13" s="26">
        <v>1359282.4411999991</v>
      </c>
      <c r="AW13" s="26">
        <v>1287453.3978799863</v>
      </c>
      <c r="AX13" s="26">
        <v>1508625.1485699881</v>
      </c>
      <c r="AY13" s="26">
        <v>1100648.3495099926</v>
      </c>
      <c r="AZ13" s="26"/>
      <c r="BA13" s="26"/>
      <c r="BB13" s="26"/>
      <c r="BC13" s="26"/>
      <c r="BD13" s="26"/>
      <c r="BE13" s="26"/>
    </row>
    <row r="14" spans="1:57" x14ac:dyDescent="0.25">
      <c r="A14" s="25"/>
      <c r="B14" s="25" t="s">
        <v>155</v>
      </c>
      <c r="C14" s="26">
        <v>13591148.254879832</v>
      </c>
      <c r="D14" s="26">
        <v>14096475.836520014</v>
      </c>
      <c r="E14" s="26">
        <v>14523734.964760022</v>
      </c>
      <c r="F14" s="26">
        <v>16308947.427937547</v>
      </c>
      <c r="G14" s="26">
        <f>G12-G13</f>
        <v>22228398.192854024</v>
      </c>
      <c r="H14" s="26">
        <f t="shared" si="0"/>
        <v>13211298.404980052</v>
      </c>
      <c r="I14" s="26">
        <v>1093923.4914400002</v>
      </c>
      <c r="J14" s="26">
        <v>1381681.1713999959</v>
      </c>
      <c r="K14" s="26">
        <v>512083.6719499972</v>
      </c>
      <c r="L14" s="26">
        <v>3171479.9577200087</v>
      </c>
      <c r="M14" s="26">
        <v>1041144.7716100023</v>
      </c>
      <c r="N14" s="26">
        <v>925834.15805000695</v>
      </c>
      <c r="O14" s="26">
        <v>1271304.8920899974</v>
      </c>
      <c r="P14" s="26">
        <v>1225213.642330009</v>
      </c>
      <c r="Q14" s="26">
        <v>228223.34595000162</v>
      </c>
      <c r="R14" s="26">
        <v>1889643.0736599984</v>
      </c>
      <c r="S14" s="26">
        <v>719905.99118000397</v>
      </c>
      <c r="T14" s="26">
        <v>1478628.4609300012</v>
      </c>
      <c r="U14" s="26">
        <v>678591.82788999798</v>
      </c>
      <c r="V14" s="26">
        <v>2384767.734575863</v>
      </c>
      <c r="W14" s="26">
        <v>2140932.8742861925</v>
      </c>
      <c r="X14" s="26">
        <v>1852384.1737123895</v>
      </c>
      <c r="Y14" s="26">
        <v>1138269.6785691006</v>
      </c>
      <c r="Z14" s="26">
        <v>1028726.0657738696</v>
      </c>
      <c r="AA14" s="26">
        <v>1628877.5107825284</v>
      </c>
      <c r="AB14" s="26">
        <v>637274.00848666835</v>
      </c>
      <c r="AC14" s="26">
        <v>1842131.6572696392</v>
      </c>
      <c r="AD14" s="26">
        <v>776561.39684763271</v>
      </c>
      <c r="AE14" s="26">
        <v>474220.98685613414</v>
      </c>
      <c r="AF14" s="26">
        <v>750971.68303744937</v>
      </c>
      <c r="AG14" s="26">
        <v>1653829.6577400835</v>
      </c>
      <c r="AH14" s="47">
        <f>AH12-AH13</f>
        <v>2479856.5202500066</v>
      </c>
      <c r="AI14" s="47">
        <f t="shared" ref="AI14:AS14" si="10">AI12-AI13</f>
        <v>1664929.0662670014</v>
      </c>
      <c r="AJ14" s="47">
        <f t="shared" si="10"/>
        <v>1504613.6109300023</v>
      </c>
      <c r="AK14" s="47">
        <f t="shared" si="10"/>
        <v>1923320.841169996</v>
      </c>
      <c r="AL14" s="47">
        <f t="shared" si="10"/>
        <v>1604490.57326</v>
      </c>
      <c r="AM14" s="47">
        <f t="shared" si="10"/>
        <v>1028659.2435599999</v>
      </c>
      <c r="AN14" s="47">
        <f t="shared" si="10"/>
        <v>2218818.8308600048</v>
      </c>
      <c r="AO14" s="47">
        <f t="shared" si="10"/>
        <v>2273233.2330000065</v>
      </c>
      <c r="AP14" s="47">
        <f t="shared" si="10"/>
        <v>1781081.7469799998</v>
      </c>
      <c r="AQ14" s="47">
        <f t="shared" si="10"/>
        <v>1632121.2103200052</v>
      </c>
      <c r="AR14" s="47">
        <f t="shared" si="10"/>
        <v>2002179.6102900002</v>
      </c>
      <c r="AS14" s="47">
        <f t="shared" si="10"/>
        <v>2115093.7059670021</v>
      </c>
      <c r="AT14" s="47">
        <f>AT12-AT13</f>
        <v>2020679.5696300115</v>
      </c>
      <c r="AU14" s="47">
        <f t="shared" ref="AU14:BE14" si="11">AU12-AU13</f>
        <v>2439035.7114200089</v>
      </c>
      <c r="AV14" s="47">
        <f t="shared" si="11"/>
        <v>1762114.8374499984</v>
      </c>
      <c r="AW14" s="47">
        <f t="shared" si="11"/>
        <v>1922660.2371000175</v>
      </c>
      <c r="AX14" s="47">
        <f t="shared" si="11"/>
        <v>2137600.6653600116</v>
      </c>
      <c r="AY14" s="47">
        <f t="shared" si="11"/>
        <v>2929207.3840200044</v>
      </c>
      <c r="AZ14" s="47">
        <f t="shared" si="11"/>
        <v>0</v>
      </c>
      <c r="BA14" s="47">
        <f t="shared" si="11"/>
        <v>0</v>
      </c>
      <c r="BB14" s="47">
        <f t="shared" si="11"/>
        <v>0</v>
      </c>
      <c r="BC14" s="47">
        <f t="shared" si="11"/>
        <v>0</v>
      </c>
      <c r="BD14" s="47">
        <f t="shared" si="11"/>
        <v>0</v>
      </c>
      <c r="BE14" s="47">
        <f t="shared" si="11"/>
        <v>0</v>
      </c>
    </row>
    <row r="15" spans="1:57" x14ac:dyDescent="0.25">
      <c r="A15" s="25" t="s">
        <v>172</v>
      </c>
      <c r="B15" s="25" t="s">
        <v>153</v>
      </c>
      <c r="C15" s="26">
        <v>4130374.7801799993</v>
      </c>
      <c r="D15" s="26">
        <v>4070720.5411400008</v>
      </c>
      <c r="E15" s="26">
        <v>4110127.1107499991</v>
      </c>
      <c r="F15" s="26">
        <v>4026471.854629999</v>
      </c>
      <c r="G15" s="26">
        <v>4722797.7062499998</v>
      </c>
      <c r="H15" s="26">
        <f t="shared" si="0"/>
        <v>2800163.41377</v>
      </c>
      <c r="I15" s="26">
        <v>675335.09112999996</v>
      </c>
      <c r="J15" s="26">
        <v>136654.1189</v>
      </c>
      <c r="K15" s="26">
        <v>279935.98251999984</v>
      </c>
      <c r="L15" s="26">
        <v>293772.46836999996</v>
      </c>
      <c r="M15" s="26">
        <v>157097.62028999996</v>
      </c>
      <c r="N15" s="26">
        <v>580542.05359999964</v>
      </c>
      <c r="O15" s="26">
        <v>337041.12536999985</v>
      </c>
      <c r="P15" s="26">
        <v>346929.42603999993</v>
      </c>
      <c r="Q15" s="26">
        <v>479077.07406999992</v>
      </c>
      <c r="R15" s="26">
        <v>709441.37320999952</v>
      </c>
      <c r="S15" s="26">
        <v>373074.23436999996</v>
      </c>
      <c r="T15" s="26">
        <v>209276.63727999979</v>
      </c>
      <c r="U15" s="26">
        <v>207284.99673000007</v>
      </c>
      <c r="V15" s="26">
        <v>364545.75784999982</v>
      </c>
      <c r="W15" s="26">
        <v>202521.22786000004</v>
      </c>
      <c r="X15" s="26">
        <v>478885.75032999902</v>
      </c>
      <c r="Y15" s="26">
        <v>258377.25576000009</v>
      </c>
      <c r="Z15" s="26">
        <v>460321.20804999996</v>
      </c>
      <c r="AA15" s="26">
        <v>158486.74060999986</v>
      </c>
      <c r="AB15" s="26">
        <v>270752.04214000027</v>
      </c>
      <c r="AC15" s="26">
        <v>246805.23316000006</v>
      </c>
      <c r="AD15" s="26">
        <v>666545.23332000035</v>
      </c>
      <c r="AE15" s="26">
        <v>241275.47730000014</v>
      </c>
      <c r="AF15" s="26">
        <v>250074.28325000024</v>
      </c>
      <c r="AG15" s="26">
        <v>427881.64499999979</v>
      </c>
      <c r="AH15" s="26">
        <v>452427.24189000018</v>
      </c>
      <c r="AI15" s="26">
        <v>358860.55559999996</v>
      </c>
      <c r="AJ15" s="26">
        <v>365461.05930999998</v>
      </c>
      <c r="AK15" s="26">
        <v>505664.6120399998</v>
      </c>
      <c r="AL15" s="26">
        <v>292529.61256000004</v>
      </c>
      <c r="AM15" s="26">
        <v>208455.57248000003</v>
      </c>
      <c r="AN15" s="26">
        <v>594281.55971999955</v>
      </c>
      <c r="AO15" s="26">
        <v>284959.75380000018</v>
      </c>
      <c r="AP15" s="26">
        <v>802096.77266000002</v>
      </c>
      <c r="AQ15" s="26">
        <v>288602.16655000026</v>
      </c>
      <c r="AR15" s="26">
        <v>315089.91742000001</v>
      </c>
      <c r="AS15" s="26">
        <v>254368.88222000006</v>
      </c>
      <c r="AT15" s="26">
        <v>193144.85831000016</v>
      </c>
      <c r="AU15" s="26">
        <v>416017.0546999998</v>
      </c>
      <c r="AV15" s="26">
        <v>504648.16863999987</v>
      </c>
      <c r="AW15" s="26">
        <v>416754.3437799997</v>
      </c>
      <c r="AX15" s="26">
        <v>758870.44743000029</v>
      </c>
      <c r="AY15" s="26">
        <v>510728.54090999998</v>
      </c>
      <c r="AZ15" s="26"/>
      <c r="BA15" s="26"/>
      <c r="BB15" s="26"/>
      <c r="BC15" s="26"/>
      <c r="BD15" s="26"/>
      <c r="BE15" s="26"/>
    </row>
    <row r="16" spans="1:57" x14ac:dyDescent="0.25">
      <c r="A16" s="25"/>
      <c r="B16" s="25" t="s">
        <v>154</v>
      </c>
      <c r="C16" s="26">
        <v>420120.9642600001</v>
      </c>
      <c r="D16" s="26">
        <v>380924.22928999993</v>
      </c>
      <c r="E16" s="26">
        <v>535494.34810000018</v>
      </c>
      <c r="F16" s="26">
        <v>580630.06140000012</v>
      </c>
      <c r="G16" s="26">
        <v>833929.66167000029</v>
      </c>
      <c r="H16" s="26">
        <f t="shared" si="0"/>
        <v>271699.42375000013</v>
      </c>
      <c r="I16" s="26">
        <v>23084.775260000006</v>
      </c>
      <c r="J16" s="26">
        <v>46974.828099999992</v>
      </c>
      <c r="K16" s="26">
        <v>30770.457340000048</v>
      </c>
      <c r="L16" s="26">
        <v>47370.213670000034</v>
      </c>
      <c r="M16" s="26">
        <v>25080.040919999989</v>
      </c>
      <c r="N16" s="26">
        <v>37390.844660000002</v>
      </c>
      <c r="O16" s="26">
        <v>35086.620420000021</v>
      </c>
      <c r="P16" s="26">
        <v>35480.265780000009</v>
      </c>
      <c r="Q16" s="26">
        <v>42136.684330000047</v>
      </c>
      <c r="R16" s="26">
        <v>49435.276940000047</v>
      </c>
      <c r="S16" s="26">
        <v>122813.58193</v>
      </c>
      <c r="T16" s="26">
        <v>32255.978220000019</v>
      </c>
      <c r="U16" s="26">
        <v>30699.55578999998</v>
      </c>
      <c r="V16" s="26">
        <v>26742.687099999977</v>
      </c>
      <c r="W16" s="26">
        <v>58777.163529999976</v>
      </c>
      <c r="X16" s="26">
        <v>70968.233270000113</v>
      </c>
      <c r="Y16" s="26">
        <v>65396.947250000114</v>
      </c>
      <c r="Z16" s="26">
        <v>58833.500220000009</v>
      </c>
      <c r="AA16" s="26">
        <v>35358.511660000004</v>
      </c>
      <c r="AB16" s="26">
        <v>33606.346719999994</v>
      </c>
      <c r="AC16" s="26">
        <v>40765.221719999987</v>
      </c>
      <c r="AD16" s="26">
        <v>35949.593279999986</v>
      </c>
      <c r="AE16" s="26">
        <v>56589.701939999912</v>
      </c>
      <c r="AF16" s="26">
        <v>51241.53749000001</v>
      </c>
      <c r="AG16" s="26">
        <v>46400.617219999986</v>
      </c>
      <c r="AH16" s="26">
        <v>70757.057699999888</v>
      </c>
      <c r="AI16" s="26">
        <v>56329.786130000022</v>
      </c>
      <c r="AJ16" s="26">
        <v>34042.410040000024</v>
      </c>
      <c r="AK16" s="26">
        <v>66765.028799999913</v>
      </c>
      <c r="AL16" s="26">
        <v>155140.64849000028</v>
      </c>
      <c r="AM16" s="26">
        <v>63841.735509999955</v>
      </c>
      <c r="AN16" s="26">
        <v>77069.447610000047</v>
      </c>
      <c r="AO16" s="26">
        <v>57573.182669999973</v>
      </c>
      <c r="AP16" s="26">
        <v>50687.049959999989</v>
      </c>
      <c r="AQ16" s="26">
        <v>77720.163300000029</v>
      </c>
      <c r="AR16" s="26">
        <v>93393.771890000062</v>
      </c>
      <c r="AS16" s="26">
        <v>30609.379570000012</v>
      </c>
      <c r="AT16" s="26">
        <v>43089.620790000103</v>
      </c>
      <c r="AU16" s="26">
        <v>48610.985369999915</v>
      </c>
      <c r="AV16" s="26">
        <v>42145.495650000106</v>
      </c>
      <c r="AW16" s="26">
        <v>45462.956339999917</v>
      </c>
      <c r="AX16" s="26">
        <v>51920.990340000069</v>
      </c>
      <c r="AY16" s="26">
        <v>40469.375260000008</v>
      </c>
      <c r="AZ16" s="26"/>
      <c r="BA16" s="26"/>
      <c r="BB16" s="26"/>
      <c r="BC16" s="26"/>
      <c r="BD16" s="26"/>
      <c r="BE16" s="26"/>
    </row>
    <row r="17" spans="1:57" x14ac:dyDescent="0.25">
      <c r="A17" s="25"/>
      <c r="B17" s="25" t="s">
        <v>155</v>
      </c>
      <c r="C17" s="26">
        <v>3710253.8159199995</v>
      </c>
      <c r="D17" s="26">
        <v>3689796.3118500006</v>
      </c>
      <c r="E17" s="26">
        <v>3574632.7626499985</v>
      </c>
      <c r="F17" s="26">
        <v>3445841.793229999</v>
      </c>
      <c r="G17" s="26">
        <f>G15-G16</f>
        <v>3888868.0445799995</v>
      </c>
      <c r="H17" s="26">
        <f t="shared" si="0"/>
        <v>2528463.9900199994</v>
      </c>
      <c r="I17" s="26">
        <v>652250.31586999993</v>
      </c>
      <c r="J17" s="26">
        <v>89679.290800000017</v>
      </c>
      <c r="K17" s="26">
        <v>249165.52517999979</v>
      </c>
      <c r="L17" s="26">
        <v>246402.25469999993</v>
      </c>
      <c r="M17" s="26">
        <v>132017.57936999996</v>
      </c>
      <c r="N17" s="26">
        <v>543151.20893999957</v>
      </c>
      <c r="O17" s="26">
        <v>301954.50494999986</v>
      </c>
      <c r="P17" s="26">
        <v>311449.16025999992</v>
      </c>
      <c r="Q17" s="26">
        <v>436940.3897399999</v>
      </c>
      <c r="R17" s="26">
        <v>660006.09626999951</v>
      </c>
      <c r="S17" s="26">
        <v>250260.65243999998</v>
      </c>
      <c r="T17" s="26">
        <v>177020.65905999977</v>
      </c>
      <c r="U17" s="26">
        <v>176585.44094000009</v>
      </c>
      <c r="V17" s="26">
        <v>337803.07074999984</v>
      </c>
      <c r="W17" s="26">
        <v>143744.06433000008</v>
      </c>
      <c r="X17" s="26">
        <v>407917.51705999894</v>
      </c>
      <c r="Y17" s="26">
        <v>192980.30850999997</v>
      </c>
      <c r="Z17" s="26">
        <v>401487.70782999997</v>
      </c>
      <c r="AA17" s="26">
        <v>123128.22894999986</v>
      </c>
      <c r="AB17" s="26">
        <v>237145.69542000027</v>
      </c>
      <c r="AC17" s="26">
        <v>206040.01144000009</v>
      </c>
      <c r="AD17" s="26">
        <v>630595.64004000032</v>
      </c>
      <c r="AE17" s="26">
        <v>184685.77536000023</v>
      </c>
      <c r="AF17" s="26">
        <v>198832.74576000022</v>
      </c>
      <c r="AG17" s="26">
        <v>381481.02777999977</v>
      </c>
      <c r="AH17" s="47">
        <f>AH15-AH16</f>
        <v>381670.18419000029</v>
      </c>
      <c r="AI17" s="47">
        <f t="shared" ref="AI17:AS17" si="12">AI15-AI16</f>
        <v>302530.76946999994</v>
      </c>
      <c r="AJ17" s="47">
        <f t="shared" si="12"/>
        <v>331418.64926999994</v>
      </c>
      <c r="AK17" s="47">
        <f t="shared" si="12"/>
        <v>438899.58323999989</v>
      </c>
      <c r="AL17" s="47">
        <f t="shared" si="12"/>
        <v>137388.96406999975</v>
      </c>
      <c r="AM17" s="47">
        <f t="shared" si="12"/>
        <v>144613.83697000006</v>
      </c>
      <c r="AN17" s="47">
        <f t="shared" si="12"/>
        <v>517212.11210999952</v>
      </c>
      <c r="AO17" s="47">
        <f t="shared" si="12"/>
        <v>227386.5711300002</v>
      </c>
      <c r="AP17" s="47">
        <f t="shared" si="12"/>
        <v>751409.72270000004</v>
      </c>
      <c r="AQ17" s="47">
        <f t="shared" si="12"/>
        <v>210882.00325000024</v>
      </c>
      <c r="AR17" s="47">
        <f t="shared" si="12"/>
        <v>221696.14552999995</v>
      </c>
      <c r="AS17" s="47">
        <f t="shared" si="12"/>
        <v>223759.50265000004</v>
      </c>
      <c r="AT17" s="47">
        <f>AT15-AT16</f>
        <v>150055.23752000005</v>
      </c>
      <c r="AU17" s="47">
        <f t="shared" ref="AU17:BE17" si="13">AU15-AU16</f>
        <v>367406.06932999991</v>
      </c>
      <c r="AV17" s="47">
        <f t="shared" si="13"/>
        <v>462502.67298999976</v>
      </c>
      <c r="AW17" s="47">
        <f t="shared" si="13"/>
        <v>371291.38743999979</v>
      </c>
      <c r="AX17" s="47">
        <f t="shared" si="13"/>
        <v>706949.45709000027</v>
      </c>
      <c r="AY17" s="47">
        <f t="shared" si="13"/>
        <v>470259.16564999998</v>
      </c>
      <c r="AZ17" s="47">
        <f t="shared" si="13"/>
        <v>0</v>
      </c>
      <c r="BA17" s="47">
        <f t="shared" si="13"/>
        <v>0</v>
      </c>
      <c r="BB17" s="47">
        <f t="shared" si="13"/>
        <v>0</v>
      </c>
      <c r="BC17" s="47">
        <f t="shared" si="13"/>
        <v>0</v>
      </c>
      <c r="BD17" s="47">
        <f t="shared" si="13"/>
        <v>0</v>
      </c>
      <c r="BE17" s="47">
        <f t="shared" si="13"/>
        <v>0</v>
      </c>
    </row>
    <row r="18" spans="1:57" x14ac:dyDescent="0.25">
      <c r="A18" s="25" t="s">
        <v>173</v>
      </c>
      <c r="B18" s="25" t="s">
        <v>153</v>
      </c>
      <c r="C18" s="26">
        <v>8176341.7343599964</v>
      </c>
      <c r="D18" s="26">
        <v>6050374.9484999999</v>
      </c>
      <c r="E18" s="26">
        <v>6983535.4056000002</v>
      </c>
      <c r="F18" s="26">
        <v>13783219.745516732</v>
      </c>
      <c r="G18" s="26">
        <v>10793746.5392</v>
      </c>
      <c r="H18" s="26">
        <f t="shared" si="0"/>
        <v>8217635.9277199991</v>
      </c>
      <c r="I18" s="26">
        <v>498145.55132000003</v>
      </c>
      <c r="J18" s="26">
        <v>690738.95914000017</v>
      </c>
      <c r="K18" s="26">
        <v>475116.73330000014</v>
      </c>
      <c r="L18" s="26">
        <v>553971.13520999986</v>
      </c>
      <c r="M18" s="26">
        <v>738091.21801999991</v>
      </c>
      <c r="N18" s="26">
        <v>621015.18739000009</v>
      </c>
      <c r="O18" s="26">
        <v>714933.24152999988</v>
      </c>
      <c r="P18" s="26">
        <v>575369.01251999976</v>
      </c>
      <c r="Q18" s="26">
        <v>909011.75164000003</v>
      </c>
      <c r="R18" s="26">
        <v>479936.67372000037</v>
      </c>
      <c r="S18" s="26">
        <v>308229.34191999986</v>
      </c>
      <c r="T18" s="26">
        <v>598210.83095999993</v>
      </c>
      <c r="U18" s="26">
        <v>318911.32024999982</v>
      </c>
      <c r="V18" s="26">
        <v>987319.94124802807</v>
      </c>
      <c r="W18" s="26">
        <v>989284.89491605689</v>
      </c>
      <c r="X18" s="26">
        <v>1523294.4952059151</v>
      </c>
      <c r="Y18" s="26">
        <v>849463.82881478895</v>
      </c>
      <c r="Z18" s="26">
        <v>1321668.8126529348</v>
      </c>
      <c r="AA18" s="26">
        <v>1012670.7806949543</v>
      </c>
      <c r="AB18" s="26">
        <v>1161131.1322992342</v>
      </c>
      <c r="AC18" s="26">
        <v>1010827.9794446363</v>
      </c>
      <c r="AD18" s="26">
        <v>1107284.0610591809</v>
      </c>
      <c r="AE18" s="26">
        <v>943698.95936560258</v>
      </c>
      <c r="AF18" s="26">
        <v>1261306.5923168464</v>
      </c>
      <c r="AG18" s="26">
        <v>1615268.2674985528</v>
      </c>
      <c r="AH18" s="26">
        <v>594108.61774000002</v>
      </c>
      <c r="AI18" s="26">
        <v>837787.80296999926</v>
      </c>
      <c r="AJ18" s="26">
        <v>709291.69483999989</v>
      </c>
      <c r="AK18" s="26">
        <v>736261.05277999945</v>
      </c>
      <c r="AL18" s="26">
        <v>650033.89832000015</v>
      </c>
      <c r="AM18" s="26">
        <v>1068552.7973399993</v>
      </c>
      <c r="AN18" s="26">
        <v>639043.60084000055</v>
      </c>
      <c r="AO18" s="26">
        <v>1086404.73172</v>
      </c>
      <c r="AP18" s="26">
        <v>984044.04367000004</v>
      </c>
      <c r="AQ18" s="26">
        <v>1017219.1372200001</v>
      </c>
      <c r="AR18" s="26">
        <v>909386.54880000034</v>
      </c>
      <c r="AS18" s="26">
        <v>1561612.612960001</v>
      </c>
      <c r="AT18" s="26">
        <v>1283308.4438099994</v>
      </c>
      <c r="AU18" s="26">
        <v>1335847.1143699999</v>
      </c>
      <c r="AV18" s="26">
        <v>1087167.4782600012</v>
      </c>
      <c r="AW18" s="26">
        <v>1696857.4943799991</v>
      </c>
      <c r="AX18" s="26">
        <v>1154994.3989600001</v>
      </c>
      <c r="AY18" s="26">
        <v>1659460.9979400004</v>
      </c>
      <c r="AZ18" s="26"/>
      <c r="BA18" s="26"/>
      <c r="BB18" s="26"/>
      <c r="BC18" s="26"/>
      <c r="BD18" s="26"/>
      <c r="BE18" s="26"/>
    </row>
    <row r="19" spans="1:57" x14ac:dyDescent="0.25">
      <c r="A19" s="25"/>
      <c r="B19" s="25" t="s">
        <v>154</v>
      </c>
      <c r="C19" s="26">
        <v>6422725.4355532918</v>
      </c>
      <c r="D19" s="26">
        <v>6150189.7708699983</v>
      </c>
      <c r="E19" s="26">
        <v>6813950.3824800011</v>
      </c>
      <c r="F19" s="26">
        <v>7116155.6616999991</v>
      </c>
      <c r="G19" s="26">
        <v>9175123.0903915763</v>
      </c>
      <c r="H19" s="26">
        <f t="shared" si="0"/>
        <v>4379883.1300325003</v>
      </c>
      <c r="I19" s="26">
        <v>518823.00724999839</v>
      </c>
      <c r="J19" s="26">
        <v>542619.24326999963</v>
      </c>
      <c r="K19" s="26">
        <v>481101.88245999999</v>
      </c>
      <c r="L19" s="26">
        <v>599376.00449999806</v>
      </c>
      <c r="M19" s="26">
        <v>415915.67058000009</v>
      </c>
      <c r="N19" s="26">
        <v>613998.97267000074</v>
      </c>
      <c r="O19" s="26">
        <v>713364.18054000172</v>
      </c>
      <c r="P19" s="26">
        <v>513620.12304999918</v>
      </c>
      <c r="Q19" s="26">
        <v>681719.01860000612</v>
      </c>
      <c r="R19" s="26">
        <v>507369.33133999904</v>
      </c>
      <c r="S19" s="26">
        <v>696222.33873000043</v>
      </c>
      <c r="T19" s="26">
        <v>556817.73384999612</v>
      </c>
      <c r="U19" s="26">
        <v>491825.88289000024</v>
      </c>
      <c r="V19" s="26">
        <v>494847.95902000065</v>
      </c>
      <c r="W19" s="26">
        <v>598922.90599000012</v>
      </c>
      <c r="X19" s="26">
        <v>525197.22793000133</v>
      </c>
      <c r="Y19" s="26">
        <v>497668.28642999928</v>
      </c>
      <c r="Z19" s="26">
        <v>600479.20837999985</v>
      </c>
      <c r="AA19" s="26">
        <v>626238.90527999634</v>
      </c>
      <c r="AB19" s="26">
        <v>590814.66800000076</v>
      </c>
      <c r="AC19" s="26">
        <v>575605.71801000054</v>
      </c>
      <c r="AD19" s="26">
        <v>525177.92566000251</v>
      </c>
      <c r="AE19" s="26">
        <v>679169.8924499948</v>
      </c>
      <c r="AF19" s="26">
        <v>594575.48542999953</v>
      </c>
      <c r="AG19" s="26">
        <v>807457.47912000353</v>
      </c>
      <c r="AH19" s="26">
        <v>686554.53965999477</v>
      </c>
      <c r="AI19" s="26">
        <v>556101.72660999966</v>
      </c>
      <c r="AJ19" s="26">
        <v>668907.83523999504</v>
      </c>
      <c r="AK19" s="26">
        <v>611023.88624000212</v>
      </c>
      <c r="AL19" s="26">
        <v>719156.50306999881</v>
      </c>
      <c r="AM19" s="26">
        <v>1055742.0099816015</v>
      </c>
      <c r="AN19" s="26">
        <v>778740.17813999637</v>
      </c>
      <c r="AO19" s="26">
        <v>696964.70186999161</v>
      </c>
      <c r="AP19" s="26">
        <v>779492.80724000593</v>
      </c>
      <c r="AQ19" s="26">
        <v>967380.94646999764</v>
      </c>
      <c r="AR19" s="26">
        <v>942107.86412999942</v>
      </c>
      <c r="AS19" s="26">
        <v>712950.09173999389</v>
      </c>
      <c r="AT19" s="26">
        <v>726466.63496999373</v>
      </c>
      <c r="AU19" s="26">
        <v>641075.27675249707</v>
      </c>
      <c r="AV19" s="26">
        <v>705500.85405999736</v>
      </c>
      <c r="AW19" s="26">
        <v>651987.63231000432</v>
      </c>
      <c r="AX19" s="26">
        <v>801001.8288100051</v>
      </c>
      <c r="AY19" s="26">
        <v>853850.90313000244</v>
      </c>
      <c r="AZ19" s="26"/>
      <c r="BA19" s="26"/>
      <c r="BB19" s="26"/>
      <c r="BC19" s="26"/>
      <c r="BD19" s="26"/>
      <c r="BE19" s="26"/>
    </row>
    <row r="20" spans="1:57" x14ac:dyDescent="0.25">
      <c r="A20" s="25"/>
      <c r="B20" s="25" t="s">
        <v>155</v>
      </c>
      <c r="C20" s="26">
        <v>1753616.298806705</v>
      </c>
      <c r="D20" s="26">
        <v>-99814.822369998146</v>
      </c>
      <c r="E20" s="26">
        <v>169585.0231199984</v>
      </c>
      <c r="F20" s="26">
        <v>6667064.0838167332</v>
      </c>
      <c r="G20" s="26">
        <f>G18-G19</f>
        <v>1618623.4488084242</v>
      </c>
      <c r="H20" s="26">
        <f t="shared" si="0"/>
        <v>3837752.7976874998</v>
      </c>
      <c r="I20" s="26">
        <v>-20677.455929998367</v>
      </c>
      <c r="J20" s="26">
        <v>148119.71587000054</v>
      </c>
      <c r="K20" s="26">
        <v>-5985.1491599998553</v>
      </c>
      <c r="L20" s="26">
        <v>-45404.869289998198</v>
      </c>
      <c r="M20" s="26">
        <v>322175.54743999982</v>
      </c>
      <c r="N20" s="26">
        <v>7016.2147199993487</v>
      </c>
      <c r="O20" s="26">
        <v>1569.0609899981646</v>
      </c>
      <c r="P20" s="26">
        <v>61748.889470000577</v>
      </c>
      <c r="Q20" s="26">
        <v>227292.73303999391</v>
      </c>
      <c r="R20" s="26">
        <v>-27432.657619998674</v>
      </c>
      <c r="S20" s="26">
        <v>-387992.99681000056</v>
      </c>
      <c r="T20" s="26">
        <v>41393.097110003815</v>
      </c>
      <c r="U20" s="26">
        <v>-172914.56264000043</v>
      </c>
      <c r="V20" s="26">
        <v>492471.98222802742</v>
      </c>
      <c r="W20" s="26">
        <v>390361.98892605677</v>
      </c>
      <c r="X20" s="26">
        <v>998097.26727591373</v>
      </c>
      <c r="Y20" s="26">
        <v>351795.54238478967</v>
      </c>
      <c r="Z20" s="26">
        <v>721189.60427293496</v>
      </c>
      <c r="AA20" s="26">
        <v>386431.87541495799</v>
      </c>
      <c r="AB20" s="26">
        <v>570316.4642992334</v>
      </c>
      <c r="AC20" s="26">
        <v>435222.26143463573</v>
      </c>
      <c r="AD20" s="26">
        <v>582106.13539917837</v>
      </c>
      <c r="AE20" s="26">
        <v>264529.06691560778</v>
      </c>
      <c r="AF20" s="26">
        <v>666731.10688684683</v>
      </c>
      <c r="AG20" s="26">
        <v>807810.78837854927</v>
      </c>
      <c r="AH20" s="47">
        <f>AH18-AH19</f>
        <v>-92445.921919994755</v>
      </c>
      <c r="AI20" s="47">
        <f t="shared" ref="AI20:AS20" si="14">AI18-AI19</f>
        <v>281686.0763599996</v>
      </c>
      <c r="AJ20" s="47">
        <f t="shared" si="14"/>
        <v>40383.859600004856</v>
      </c>
      <c r="AK20" s="47">
        <f t="shared" si="14"/>
        <v>125237.16653999733</v>
      </c>
      <c r="AL20" s="47">
        <f t="shared" si="14"/>
        <v>-69122.60474999866</v>
      </c>
      <c r="AM20" s="47">
        <f t="shared" si="14"/>
        <v>12810.787358397851</v>
      </c>
      <c r="AN20" s="47">
        <f t="shared" si="14"/>
        <v>-139696.57729999581</v>
      </c>
      <c r="AO20" s="47">
        <f t="shared" si="14"/>
        <v>389440.02985000843</v>
      </c>
      <c r="AP20" s="47">
        <f t="shared" si="14"/>
        <v>204551.23642999411</v>
      </c>
      <c r="AQ20" s="47">
        <f t="shared" si="14"/>
        <v>49838.190750002512</v>
      </c>
      <c r="AR20" s="47">
        <f t="shared" si="14"/>
        <v>-32721.315329999081</v>
      </c>
      <c r="AS20" s="47">
        <f t="shared" si="14"/>
        <v>848662.5212200071</v>
      </c>
      <c r="AT20" s="47">
        <f>AT18-AT19</f>
        <v>556841.80884000566</v>
      </c>
      <c r="AU20" s="47">
        <f t="shared" ref="AU20:BE20" si="15">AU18-AU19</f>
        <v>694771.83761750278</v>
      </c>
      <c r="AV20" s="47">
        <f t="shared" si="15"/>
        <v>381666.6242000038</v>
      </c>
      <c r="AW20" s="47">
        <f t="shared" si="15"/>
        <v>1044869.8620699948</v>
      </c>
      <c r="AX20" s="47">
        <f t="shared" si="15"/>
        <v>353992.57014999504</v>
      </c>
      <c r="AY20" s="47">
        <f t="shared" si="15"/>
        <v>805610.09480999794</v>
      </c>
      <c r="AZ20" s="47">
        <f t="shared" si="15"/>
        <v>0</v>
      </c>
      <c r="BA20" s="47">
        <f t="shared" si="15"/>
        <v>0</v>
      </c>
      <c r="BB20" s="47">
        <f t="shared" si="15"/>
        <v>0</v>
      </c>
      <c r="BC20" s="47">
        <f t="shared" si="15"/>
        <v>0</v>
      </c>
      <c r="BD20" s="47">
        <f t="shared" si="15"/>
        <v>0</v>
      </c>
      <c r="BE20" s="47">
        <f t="shared" si="15"/>
        <v>0</v>
      </c>
    </row>
    <row r="21" spans="1:57" x14ac:dyDescent="0.25">
      <c r="A21" s="25" t="s">
        <v>71</v>
      </c>
      <c r="B21" s="25" t="s">
        <v>153</v>
      </c>
      <c r="C21" s="26">
        <v>89.363959999999992</v>
      </c>
      <c r="D21" s="26">
        <v>0.68830999045167118</v>
      </c>
      <c r="E21" s="26">
        <v>21.405469999999998</v>
      </c>
      <c r="F21" s="26">
        <v>0</v>
      </c>
      <c r="G21" s="26">
        <v>0</v>
      </c>
      <c r="H21" s="26">
        <f t="shared" si="0"/>
        <v>36203.774480000007</v>
      </c>
      <c r="I21" s="26">
        <v>0.79885999992256984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4.5468799999999998</v>
      </c>
      <c r="Q21" s="26">
        <v>0</v>
      </c>
      <c r="R21" s="26">
        <v>0</v>
      </c>
      <c r="S21" s="26">
        <v>16.019279999999998</v>
      </c>
      <c r="T21" s="26">
        <v>0</v>
      </c>
      <c r="U21" s="26">
        <v>0.83931000000000011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0</v>
      </c>
      <c r="AD21" s="26">
        <v>0</v>
      </c>
      <c r="AE21" s="26">
        <v>0</v>
      </c>
      <c r="AF21" s="26">
        <v>0</v>
      </c>
      <c r="AG21" s="26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0</v>
      </c>
      <c r="AP21" s="55">
        <v>0</v>
      </c>
      <c r="AQ21" s="55">
        <v>0</v>
      </c>
      <c r="AR21" s="55">
        <v>0</v>
      </c>
      <c r="AS21" s="55">
        <v>0</v>
      </c>
      <c r="AT21" s="55">
        <v>0</v>
      </c>
      <c r="AU21" s="55">
        <v>0</v>
      </c>
      <c r="AV21" s="55">
        <v>36203.774480000007</v>
      </c>
      <c r="AW21" s="55">
        <v>0</v>
      </c>
      <c r="AX21" s="55">
        <v>0</v>
      </c>
      <c r="AY21" s="55">
        <v>0</v>
      </c>
      <c r="AZ21" s="55"/>
      <c r="BA21" s="55"/>
      <c r="BB21" s="55"/>
      <c r="BC21" s="55"/>
      <c r="BD21" s="55"/>
      <c r="BE21" s="55"/>
    </row>
    <row r="22" spans="1:57" x14ac:dyDescent="0.25">
      <c r="A22" s="25"/>
      <c r="B22" s="25" t="s">
        <v>154</v>
      </c>
      <c r="C22" s="26">
        <v>953.43994000000009</v>
      </c>
      <c r="D22" s="26">
        <v>93.328130016161595</v>
      </c>
      <c r="E22" s="26">
        <v>5057.3331500000013</v>
      </c>
      <c r="F22" s="26">
        <v>10.580410000000001</v>
      </c>
      <c r="G22" s="26">
        <v>1021.8813699999999</v>
      </c>
      <c r="H22" s="26">
        <f t="shared" si="0"/>
        <v>19.97212</v>
      </c>
      <c r="I22" s="26">
        <v>3.3379100016318262</v>
      </c>
      <c r="J22" s="26">
        <v>26.889209999999999</v>
      </c>
      <c r="K22" s="26">
        <v>6.1213200000000008</v>
      </c>
      <c r="L22" s="26">
        <v>6.2639100000000001</v>
      </c>
      <c r="M22" s="26">
        <v>0</v>
      </c>
      <c r="N22" s="26">
        <v>34.348849999999999</v>
      </c>
      <c r="O22" s="26">
        <v>9.1219999999999999</v>
      </c>
      <c r="P22" s="26">
        <v>0</v>
      </c>
      <c r="Q22" s="26">
        <v>19.670090000000002</v>
      </c>
      <c r="R22" s="26">
        <v>0</v>
      </c>
      <c r="S22" s="26">
        <v>163.80999999999997</v>
      </c>
      <c r="T22" s="26">
        <v>7.2829999999999992E-2</v>
      </c>
      <c r="U22" s="26">
        <v>4791.0349400000014</v>
      </c>
      <c r="V22" s="26">
        <v>0</v>
      </c>
      <c r="W22" s="26">
        <v>10.00348</v>
      </c>
      <c r="X22" s="26">
        <v>0</v>
      </c>
      <c r="Y22" s="26">
        <v>0</v>
      </c>
      <c r="Z22" s="26">
        <v>0.57692999999999994</v>
      </c>
      <c r="AA22" s="26">
        <v>0</v>
      </c>
      <c r="AB22" s="26">
        <v>0</v>
      </c>
      <c r="AC22" s="26">
        <v>0</v>
      </c>
      <c r="AD22" s="26">
        <v>0</v>
      </c>
      <c r="AE22" s="26">
        <v>0</v>
      </c>
      <c r="AF22" s="26">
        <v>0</v>
      </c>
      <c r="AG22" s="26">
        <v>0</v>
      </c>
      <c r="AH22" s="26">
        <v>0.51478999999999997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1020.38812</v>
      </c>
      <c r="AO22" s="26">
        <v>0</v>
      </c>
      <c r="AP22" s="26">
        <v>0</v>
      </c>
      <c r="AQ22" s="26">
        <v>0.97846</v>
      </c>
      <c r="AR22" s="26">
        <v>0</v>
      </c>
      <c r="AS22" s="26">
        <v>0</v>
      </c>
      <c r="AT22" s="26">
        <v>5.1481599999999998</v>
      </c>
      <c r="AU22" s="26">
        <v>14.82396</v>
      </c>
      <c r="AV22" s="26">
        <v>0</v>
      </c>
      <c r="AW22" s="26">
        <v>0</v>
      </c>
      <c r="AX22" s="26">
        <v>0</v>
      </c>
      <c r="AY22" s="26">
        <v>0</v>
      </c>
      <c r="AZ22" s="26"/>
      <c r="BA22" s="26"/>
      <c r="BB22" s="26"/>
      <c r="BC22" s="26"/>
      <c r="BD22" s="26"/>
      <c r="BE22" s="26"/>
    </row>
    <row r="23" spans="1:57" x14ac:dyDescent="0.25">
      <c r="A23" s="25"/>
      <c r="B23" s="25" t="s">
        <v>155</v>
      </c>
      <c r="C23" s="26">
        <v>-864.07597999999996</v>
      </c>
      <c r="D23" s="26">
        <v>-92.639820025709923</v>
      </c>
      <c r="E23" s="26">
        <v>-5035.9276800000007</v>
      </c>
      <c r="F23" s="26">
        <v>-10.580410000000001</v>
      </c>
      <c r="G23" s="26">
        <f>G21-G22</f>
        <v>-1021.8813699999999</v>
      </c>
      <c r="H23" s="26">
        <f t="shared" si="0"/>
        <v>36183.802360000009</v>
      </c>
      <c r="I23" s="26">
        <v>-2.5390500017092563</v>
      </c>
      <c r="J23" s="26">
        <v>-26.889209999999999</v>
      </c>
      <c r="K23" s="26">
        <v>-6.1213200000000008</v>
      </c>
      <c r="L23" s="26">
        <v>-6.2639100000000001</v>
      </c>
      <c r="M23" s="26">
        <v>0</v>
      </c>
      <c r="N23" s="26">
        <v>-34.348849999999999</v>
      </c>
      <c r="O23" s="26">
        <v>-9.1219999999999999</v>
      </c>
      <c r="P23" s="26">
        <v>4.5468799999999998</v>
      </c>
      <c r="Q23" s="26">
        <v>-19.670090000000002</v>
      </c>
      <c r="R23" s="26">
        <v>0</v>
      </c>
      <c r="S23" s="26">
        <v>-147.79071999999996</v>
      </c>
      <c r="T23" s="26">
        <v>-7.2829999999999992E-2</v>
      </c>
      <c r="U23" s="26">
        <v>-4790.1956300000011</v>
      </c>
      <c r="V23" s="26">
        <v>0</v>
      </c>
      <c r="W23" s="26">
        <v>-10.00348</v>
      </c>
      <c r="X23" s="26">
        <v>0</v>
      </c>
      <c r="Y23" s="26">
        <v>0</v>
      </c>
      <c r="Z23" s="26">
        <v>-0.57692999999999994</v>
      </c>
      <c r="AA23" s="26">
        <v>0</v>
      </c>
      <c r="AB23" s="26">
        <v>0</v>
      </c>
      <c r="AC23" s="26">
        <v>0</v>
      </c>
      <c r="AD23" s="26">
        <v>0</v>
      </c>
      <c r="AE23" s="26">
        <v>0</v>
      </c>
      <c r="AF23" s="26">
        <v>0</v>
      </c>
      <c r="AG23" s="26">
        <v>0</v>
      </c>
      <c r="AH23" s="47">
        <f>AH21-AH22</f>
        <v>-0.51478999999999997</v>
      </c>
      <c r="AI23" s="47">
        <f t="shared" ref="AI23:AS23" si="16">AI21-AI22</f>
        <v>0</v>
      </c>
      <c r="AJ23" s="47">
        <f t="shared" si="16"/>
        <v>0</v>
      </c>
      <c r="AK23" s="47">
        <f t="shared" si="16"/>
        <v>0</v>
      </c>
      <c r="AL23" s="47">
        <f t="shared" si="16"/>
        <v>0</v>
      </c>
      <c r="AM23" s="47">
        <f t="shared" si="16"/>
        <v>0</v>
      </c>
      <c r="AN23" s="47">
        <f t="shared" si="16"/>
        <v>-1020.38812</v>
      </c>
      <c r="AO23" s="47">
        <f t="shared" si="16"/>
        <v>0</v>
      </c>
      <c r="AP23" s="47">
        <f t="shared" si="16"/>
        <v>0</v>
      </c>
      <c r="AQ23" s="47">
        <f t="shared" si="16"/>
        <v>-0.97846</v>
      </c>
      <c r="AR23" s="47">
        <f t="shared" si="16"/>
        <v>0</v>
      </c>
      <c r="AS23" s="47">
        <f t="shared" si="16"/>
        <v>0</v>
      </c>
      <c r="AT23" s="47">
        <f>AT21-AT22</f>
        <v>-5.1481599999999998</v>
      </c>
      <c r="AU23" s="47">
        <f t="shared" ref="AU23:BE23" si="17">AU21-AU22</f>
        <v>-14.82396</v>
      </c>
      <c r="AV23" s="47">
        <f t="shared" si="17"/>
        <v>36203.774480000007</v>
      </c>
      <c r="AW23" s="47">
        <f t="shared" si="17"/>
        <v>0</v>
      </c>
      <c r="AX23" s="47">
        <f t="shared" si="17"/>
        <v>0</v>
      </c>
      <c r="AY23" s="47">
        <f t="shared" si="17"/>
        <v>0</v>
      </c>
      <c r="AZ23" s="47">
        <f t="shared" si="17"/>
        <v>0</v>
      </c>
      <c r="BA23" s="47">
        <f t="shared" si="17"/>
        <v>0</v>
      </c>
      <c r="BB23" s="47">
        <f t="shared" si="17"/>
        <v>0</v>
      </c>
      <c r="BC23" s="47">
        <f t="shared" si="17"/>
        <v>0</v>
      </c>
      <c r="BD23" s="47">
        <f t="shared" si="17"/>
        <v>0</v>
      </c>
      <c r="BE23" s="47">
        <f t="shared" si="17"/>
        <v>0</v>
      </c>
    </row>
    <row r="24" spans="1:57" x14ac:dyDescent="0.25">
      <c r="A24" s="25" t="s">
        <v>163</v>
      </c>
      <c r="B24" s="25" t="s">
        <v>153</v>
      </c>
      <c r="C24" s="26">
        <v>35133482.61398001</v>
      </c>
      <c r="D24" s="26">
        <v>33977546.316429995</v>
      </c>
      <c r="E24" s="26">
        <v>38724947.770649999</v>
      </c>
      <c r="F24" s="26">
        <v>48388261.603188485</v>
      </c>
      <c r="G24" s="26">
        <v>53560884.117807001</v>
      </c>
      <c r="H24" s="26">
        <f t="shared" si="0"/>
        <v>32393691.918489993</v>
      </c>
      <c r="I24" s="26">
        <v>3035560.4326199992</v>
      </c>
      <c r="J24" s="26">
        <v>3230385.4007900022</v>
      </c>
      <c r="K24" s="26">
        <v>2228504.9393499964</v>
      </c>
      <c r="L24" s="26">
        <v>5093816.7617300004</v>
      </c>
      <c r="M24" s="26">
        <v>2922203.0661400007</v>
      </c>
      <c r="N24" s="26">
        <v>3228176.3135700026</v>
      </c>
      <c r="O24" s="26">
        <v>3335595.6364599997</v>
      </c>
      <c r="P24" s="26">
        <v>3209806.2657200005</v>
      </c>
      <c r="Q24" s="26">
        <v>2966844.3253899999</v>
      </c>
      <c r="R24" s="26">
        <v>4267802.4991000006</v>
      </c>
      <c r="S24" s="26">
        <v>2464835.7979299999</v>
      </c>
      <c r="T24" s="26">
        <v>3514572.5131400027</v>
      </c>
      <c r="U24" s="26">
        <v>2262404.2513299994</v>
      </c>
      <c r="V24" s="26">
        <v>4902181.0721740853</v>
      </c>
      <c r="W24" s="26">
        <v>4446759.2018922558</v>
      </c>
      <c r="X24" s="26">
        <v>5248707.1496183099</v>
      </c>
      <c r="Y24" s="26">
        <v>3259604.3577578878</v>
      </c>
      <c r="Z24" s="26">
        <v>4117751.7290768092</v>
      </c>
      <c r="AA24" s="26">
        <v>3794438.8709974778</v>
      </c>
      <c r="AB24" s="26">
        <v>3198197.667265899</v>
      </c>
      <c r="AC24" s="26">
        <v>4261040.5506042736</v>
      </c>
      <c r="AD24" s="26">
        <v>3676010.2775268164</v>
      </c>
      <c r="AE24" s="26">
        <v>2927777.050611739</v>
      </c>
      <c r="AF24" s="26">
        <v>3825292.5881742928</v>
      </c>
      <c r="AG24" s="26">
        <v>4730501.0874886382</v>
      </c>
      <c r="AH24" s="26">
        <v>4997967.2475399943</v>
      </c>
      <c r="AI24" s="26">
        <v>4053765.4590800009</v>
      </c>
      <c r="AJ24" s="26">
        <v>3715499.8630799986</v>
      </c>
      <c r="AK24" s="26">
        <v>4366815.172659996</v>
      </c>
      <c r="AL24" s="26">
        <v>3840891.6954099983</v>
      </c>
      <c r="AM24" s="26">
        <v>3519085.1611499996</v>
      </c>
      <c r="AN24" s="26">
        <v>4812688.3572400007</v>
      </c>
      <c r="AO24" s="26">
        <v>4977854.4763499983</v>
      </c>
      <c r="AP24" s="26">
        <v>4849568.0527600013</v>
      </c>
      <c r="AQ24" s="26">
        <v>4853865.2626600042</v>
      </c>
      <c r="AR24" s="26">
        <v>4390231.9436599985</v>
      </c>
      <c r="AS24" s="26">
        <v>5182651.4262170019</v>
      </c>
      <c r="AT24" s="26">
        <f>AT6+AT9+AT12+AT15+AT18+AT21</f>
        <v>4844689.1559799993</v>
      </c>
      <c r="AU24" s="26">
        <f t="shared" ref="AU24:BE24" si="18">AU6+AU9+AU12+AU15+AU18+AU21</f>
        <v>5510381.8714999976</v>
      </c>
      <c r="AV24" s="26">
        <f t="shared" si="18"/>
        <v>4783595.6545199985</v>
      </c>
      <c r="AW24" s="26">
        <f t="shared" si="18"/>
        <v>5360497.5419600029</v>
      </c>
      <c r="AX24" s="26">
        <f t="shared" si="18"/>
        <v>5628133.37579</v>
      </c>
      <c r="AY24" s="26">
        <f t="shared" si="18"/>
        <v>6266394.3187399972</v>
      </c>
      <c r="AZ24" s="26">
        <f t="shared" si="18"/>
        <v>0</v>
      </c>
      <c r="BA24" s="26">
        <f t="shared" si="18"/>
        <v>0</v>
      </c>
      <c r="BB24" s="26">
        <f t="shared" si="18"/>
        <v>0</v>
      </c>
      <c r="BC24" s="26">
        <f t="shared" si="18"/>
        <v>0</v>
      </c>
      <c r="BD24" s="26">
        <f t="shared" si="18"/>
        <v>0</v>
      </c>
      <c r="BE24" s="26">
        <f t="shared" si="18"/>
        <v>0</v>
      </c>
    </row>
    <row r="25" spans="1:57" x14ac:dyDescent="0.25">
      <c r="A25" s="25"/>
      <c r="B25" s="25" t="s">
        <v>154</v>
      </c>
      <c r="C25" s="26">
        <v>16119440.20869348</v>
      </c>
      <c r="D25" s="26">
        <v>16048459.011100005</v>
      </c>
      <c r="E25" s="26">
        <v>20525988.530709982</v>
      </c>
      <c r="F25" s="26">
        <v>22285456.265904207</v>
      </c>
      <c r="G25" s="26">
        <v>25657147.538312551</v>
      </c>
      <c r="H25" s="26">
        <f t="shared" si="0"/>
        <v>12680213.078672444</v>
      </c>
      <c r="I25" s="26">
        <v>1301721.4386599991</v>
      </c>
      <c r="J25" s="26">
        <v>1624258.6517000059</v>
      </c>
      <c r="K25" s="26">
        <v>1490514.2054299989</v>
      </c>
      <c r="L25" s="26">
        <v>1711195.7456999898</v>
      </c>
      <c r="M25" s="26">
        <v>1419520.3750399989</v>
      </c>
      <c r="N25" s="26">
        <v>1783158.2849799965</v>
      </c>
      <c r="O25" s="26">
        <v>1782389.9122100044</v>
      </c>
      <c r="P25" s="26">
        <v>1598363.5841499907</v>
      </c>
      <c r="Q25" s="26">
        <v>2062334.6768700047</v>
      </c>
      <c r="R25" s="26">
        <v>1759153.1496200017</v>
      </c>
      <c r="S25" s="26">
        <v>1885186.7208699964</v>
      </c>
      <c r="T25" s="26">
        <v>1816597.9369899977</v>
      </c>
      <c r="U25" s="26">
        <v>1593315.2871500012</v>
      </c>
      <c r="V25" s="26">
        <v>1690431.9494201948</v>
      </c>
      <c r="W25" s="26">
        <v>1777033.6220600067</v>
      </c>
      <c r="X25" s="26">
        <v>2058136.9800000081</v>
      </c>
      <c r="Y25" s="26">
        <v>1597099.221973998</v>
      </c>
      <c r="Z25" s="26">
        <v>2011139.4841600046</v>
      </c>
      <c r="AA25" s="26">
        <v>1672966.9004499917</v>
      </c>
      <c r="AB25" s="26">
        <v>1821071.3789399967</v>
      </c>
      <c r="AC25" s="26">
        <v>1792196.3369699991</v>
      </c>
      <c r="AD25" s="26">
        <v>1708713.8691900056</v>
      </c>
      <c r="AE25" s="26">
        <v>2020356.0977399969</v>
      </c>
      <c r="AF25" s="26">
        <v>2219251.9168899967</v>
      </c>
      <c r="AG25" s="26">
        <v>1917058.5081100056</v>
      </c>
      <c r="AH25" s="26">
        <v>2201290.6431499813</v>
      </c>
      <c r="AI25" s="26">
        <v>1819780.2596329993</v>
      </c>
      <c r="AJ25" s="26">
        <v>1711185.3860899915</v>
      </c>
      <c r="AK25" s="26">
        <v>1919649.7191900024</v>
      </c>
      <c r="AL25" s="26">
        <v>2198482.1807799973</v>
      </c>
      <c r="AM25" s="26">
        <v>2324473.7756716022</v>
      </c>
      <c r="AN25" s="26">
        <v>2222677.5172599931</v>
      </c>
      <c r="AO25" s="26">
        <v>2193153.352109984</v>
      </c>
      <c r="AP25" s="26">
        <v>2081350.0592200074</v>
      </c>
      <c r="AQ25" s="26">
        <v>2765886.6476579984</v>
      </c>
      <c r="AR25" s="26">
        <v>2228618.675009998</v>
      </c>
      <c r="AS25" s="26">
        <v>1990599.3225399929</v>
      </c>
      <c r="AT25" s="26">
        <f>AT7+AT10+AT13+AT16+AT19+AT22</f>
        <v>2123945.217549982</v>
      </c>
      <c r="AU25" s="26">
        <f t="shared" ref="AU25:BE25" si="19">AU7+AU10+AU13+AU16+AU19+AU22</f>
        <v>1971553.4587424863</v>
      </c>
      <c r="AV25" s="26">
        <f t="shared" si="19"/>
        <v>2143063.3376699965</v>
      </c>
      <c r="AW25" s="26">
        <f t="shared" si="19"/>
        <v>2003529.7503899909</v>
      </c>
      <c r="AX25" s="26">
        <f t="shared" si="19"/>
        <v>2404835.220459993</v>
      </c>
      <c r="AY25" s="26">
        <f t="shared" si="19"/>
        <v>2033286.0938599952</v>
      </c>
      <c r="AZ25" s="26">
        <f>AZ7+AZ10+AZ13+AZ16+AZ19+AZ22</f>
        <v>0</v>
      </c>
      <c r="BA25" s="26">
        <f t="shared" si="19"/>
        <v>0</v>
      </c>
      <c r="BB25" s="26">
        <f t="shared" si="19"/>
        <v>0</v>
      </c>
      <c r="BC25" s="26">
        <f t="shared" si="19"/>
        <v>0</v>
      </c>
      <c r="BD25" s="26">
        <f t="shared" si="19"/>
        <v>0</v>
      </c>
      <c r="BE25" s="26">
        <f t="shared" si="19"/>
        <v>0</v>
      </c>
    </row>
    <row r="26" spans="1:57" x14ac:dyDescent="0.25">
      <c r="A26" s="25"/>
      <c r="B26" s="25" t="s">
        <v>155</v>
      </c>
      <c r="C26" s="26">
        <v>19014042.405286528</v>
      </c>
      <c r="D26" s="26">
        <v>17929087.30532999</v>
      </c>
      <c r="E26" s="26">
        <v>18198959.239940017</v>
      </c>
      <c r="F26" s="26">
        <v>26102805.337284278</v>
      </c>
      <c r="G26" s="26"/>
      <c r="H26" s="26">
        <f t="shared" si="0"/>
        <v>19713478.83981755</v>
      </c>
      <c r="I26" s="26">
        <v>1733838.9939600001</v>
      </c>
      <c r="J26" s="26">
        <v>1606126.7490899963</v>
      </c>
      <c r="K26" s="26">
        <v>737990.73391999747</v>
      </c>
      <c r="L26" s="26">
        <v>3382621.0160300108</v>
      </c>
      <c r="M26" s="26">
        <v>1502682.6911000018</v>
      </c>
      <c r="N26" s="26">
        <v>1445018.0285900061</v>
      </c>
      <c r="O26" s="26">
        <v>1553205.7242499953</v>
      </c>
      <c r="P26" s="26">
        <v>1611442.6815700098</v>
      </c>
      <c r="Q26" s="26">
        <v>904509.64851999516</v>
      </c>
      <c r="R26" s="26">
        <v>2508649.3494799989</v>
      </c>
      <c r="S26" s="26">
        <v>579649.07706000353</v>
      </c>
      <c r="T26" s="26">
        <v>1697974.576150005</v>
      </c>
      <c r="U26" s="26">
        <v>669088.96417999826</v>
      </c>
      <c r="V26" s="26">
        <v>3211749.1227538902</v>
      </c>
      <c r="W26" s="26">
        <v>2669725.5798322493</v>
      </c>
      <c r="X26" s="26">
        <v>3190570.169618302</v>
      </c>
      <c r="Y26" s="26">
        <v>1662505.1357838898</v>
      </c>
      <c r="Z26" s="26">
        <v>2106612.2449168046</v>
      </c>
      <c r="AA26" s="26">
        <v>2121471.9705474861</v>
      </c>
      <c r="AB26" s="26">
        <v>1377126.2883259023</v>
      </c>
      <c r="AC26" s="26">
        <v>2468844.2136342744</v>
      </c>
      <c r="AD26" s="26">
        <v>1967296.4083368108</v>
      </c>
      <c r="AE26" s="26">
        <v>907420.95287174219</v>
      </c>
      <c r="AF26" s="26">
        <v>1606040.6712842961</v>
      </c>
      <c r="AG26" s="26">
        <v>2813442.5793786328</v>
      </c>
      <c r="AH26" s="47">
        <f>AH24-AH25</f>
        <v>2796676.604390013</v>
      </c>
      <c r="AI26" s="47">
        <f t="shared" ref="AI26:AS26" si="20">AI24-AI25</f>
        <v>2233985.1994470013</v>
      </c>
      <c r="AJ26" s="47">
        <f t="shared" si="20"/>
        <v>2004314.4769900071</v>
      </c>
      <c r="AK26" s="47">
        <f t="shared" si="20"/>
        <v>2447165.4534699935</v>
      </c>
      <c r="AL26" s="47">
        <f t="shared" si="20"/>
        <v>1642409.514630001</v>
      </c>
      <c r="AM26" s="47">
        <f t="shared" si="20"/>
        <v>1194611.3854783974</v>
      </c>
      <c r="AN26" s="47">
        <f t="shared" si="20"/>
        <v>2590010.8399800076</v>
      </c>
      <c r="AO26" s="47">
        <f t="shared" si="20"/>
        <v>2784701.1242400142</v>
      </c>
      <c r="AP26" s="47">
        <f t="shared" si="20"/>
        <v>2768217.9935399937</v>
      </c>
      <c r="AQ26" s="47">
        <f t="shared" si="20"/>
        <v>2087978.6150020058</v>
      </c>
      <c r="AR26" s="47">
        <f t="shared" si="20"/>
        <v>2161613.2686500004</v>
      </c>
      <c r="AS26" s="47">
        <f t="shared" si="20"/>
        <v>3192052.1036770092</v>
      </c>
      <c r="AT26" s="47">
        <f>AT24-AT25</f>
        <v>2720743.9384300173</v>
      </c>
      <c r="AU26" s="47">
        <f t="shared" ref="AU26:BE26" si="21">AU24-AU25</f>
        <v>3538828.4127575113</v>
      </c>
      <c r="AV26" s="47">
        <f t="shared" si="21"/>
        <v>2640532.3168500019</v>
      </c>
      <c r="AW26" s="47">
        <f t="shared" si="21"/>
        <v>3356967.791570012</v>
      </c>
      <c r="AX26" s="47">
        <f t="shared" si="21"/>
        <v>3223298.155330007</v>
      </c>
      <c r="AY26" s="47">
        <f t="shared" si="21"/>
        <v>4233108.2248800024</v>
      </c>
      <c r="AZ26" s="47">
        <f t="shared" si="21"/>
        <v>0</v>
      </c>
      <c r="BA26" s="47">
        <f t="shared" si="21"/>
        <v>0</v>
      </c>
      <c r="BB26" s="47">
        <f t="shared" si="21"/>
        <v>0</v>
      </c>
      <c r="BC26" s="47">
        <f t="shared" si="21"/>
        <v>0</v>
      </c>
      <c r="BD26" s="47">
        <f t="shared" si="21"/>
        <v>0</v>
      </c>
      <c r="BE26" s="47">
        <f t="shared" si="21"/>
        <v>0</v>
      </c>
    </row>
    <row r="27" spans="1:57" x14ac:dyDescent="0.25">
      <c r="A27" s="25" t="s">
        <v>174</v>
      </c>
      <c r="B27" s="25" t="s">
        <v>153</v>
      </c>
      <c r="C27" s="26">
        <v>62843.630120000002</v>
      </c>
      <c r="D27" s="26">
        <v>70169.530899999998</v>
      </c>
      <c r="E27" s="26">
        <v>96867.761679999996</v>
      </c>
      <c r="F27" s="26">
        <v>146497.76346999998</v>
      </c>
      <c r="G27" s="26">
        <v>319541.58866000012</v>
      </c>
      <c r="H27" s="26">
        <f t="shared" si="0"/>
        <v>74679.284420000011</v>
      </c>
      <c r="I27" s="26">
        <v>15312.144669999998</v>
      </c>
      <c r="J27" s="26">
        <v>2246.0718300000003</v>
      </c>
      <c r="K27" s="26">
        <v>3587.9134300000005</v>
      </c>
      <c r="L27" s="26">
        <v>5426.8716499999991</v>
      </c>
      <c r="M27" s="26">
        <v>7386.8868700000012</v>
      </c>
      <c r="N27" s="26">
        <v>8862.912690000001</v>
      </c>
      <c r="O27" s="26">
        <v>3340.5154299999999</v>
      </c>
      <c r="P27" s="26">
        <v>4079.8071799999998</v>
      </c>
      <c r="Q27" s="26">
        <v>36605.385600000001</v>
      </c>
      <c r="R27" s="26">
        <v>4875.4000600000008</v>
      </c>
      <c r="S27" s="26">
        <v>9056.9315700000006</v>
      </c>
      <c r="T27" s="26">
        <v>6860.1475099999998</v>
      </c>
      <c r="U27" s="26">
        <v>4538.9178599999987</v>
      </c>
      <c r="V27" s="26">
        <v>4920.9080699999995</v>
      </c>
      <c r="W27" s="26">
        <v>8782.2720000000008</v>
      </c>
      <c r="X27" s="26">
        <v>4719.7692199999983</v>
      </c>
      <c r="Y27" s="26">
        <v>2937.33034</v>
      </c>
      <c r="Z27" s="26">
        <v>7885.5989299999983</v>
      </c>
      <c r="AA27" s="26">
        <v>8074.337309999999</v>
      </c>
      <c r="AB27" s="26">
        <v>24241.852650000001</v>
      </c>
      <c r="AC27" s="26">
        <v>22668.828589999997</v>
      </c>
      <c r="AD27" s="26">
        <v>12922.212969999995</v>
      </c>
      <c r="AE27" s="26">
        <v>8031.5366800000029</v>
      </c>
      <c r="AF27" s="26">
        <v>21215.591189999999</v>
      </c>
      <c r="AG27" s="26">
        <v>20097.525520000003</v>
      </c>
      <c r="AH27" s="26">
        <v>6738.9465500000015</v>
      </c>
      <c r="AI27" s="26">
        <v>4117.159169999999</v>
      </c>
      <c r="AJ27" s="26">
        <v>6736.079209999999</v>
      </c>
      <c r="AK27" s="26">
        <v>6963.8569500000003</v>
      </c>
      <c r="AL27" s="26">
        <v>18605.68120000001</v>
      </c>
      <c r="AM27" s="26">
        <v>6239.003490000001</v>
      </c>
      <c r="AN27" s="26">
        <v>24978.664679999987</v>
      </c>
      <c r="AO27" s="26">
        <v>17721.038669999998</v>
      </c>
      <c r="AP27" s="26">
        <v>21565.86304</v>
      </c>
      <c r="AQ27" s="26">
        <v>183563.7115700001</v>
      </c>
      <c r="AR27" s="26">
        <v>9465.1927399999968</v>
      </c>
      <c r="AS27" s="26">
        <v>12846.391390000004</v>
      </c>
      <c r="AT27" s="26">
        <v>7161.3283599999995</v>
      </c>
      <c r="AU27" s="26">
        <v>27461.894360000002</v>
      </c>
      <c r="AV27" s="26">
        <v>7210.8397999999988</v>
      </c>
      <c r="AW27" s="26">
        <v>10856.656899999998</v>
      </c>
      <c r="AX27" s="26">
        <v>14038.938229999998</v>
      </c>
      <c r="AY27" s="26">
        <v>7949.6267699999999</v>
      </c>
      <c r="AZ27" s="26"/>
      <c r="BA27" s="26"/>
      <c r="BB27" s="26"/>
      <c r="BC27" s="26"/>
      <c r="BD27" s="26"/>
      <c r="BE27" s="26"/>
    </row>
    <row r="28" spans="1:57" x14ac:dyDescent="0.25">
      <c r="A28" s="25"/>
      <c r="B28" s="25" t="s">
        <v>154</v>
      </c>
      <c r="C28" s="26">
        <v>114928.3866</v>
      </c>
      <c r="D28" s="26">
        <v>81400.997920000009</v>
      </c>
      <c r="E28" s="26">
        <v>75551.277960000007</v>
      </c>
      <c r="F28" s="26">
        <v>81749.349910000019</v>
      </c>
      <c r="G28" s="26">
        <v>83985.936370000025</v>
      </c>
      <c r="H28" s="26">
        <f t="shared" si="0"/>
        <v>29785.139869999999</v>
      </c>
      <c r="I28" s="26">
        <v>8527.747279999996</v>
      </c>
      <c r="J28" s="26">
        <v>2494.8213699999997</v>
      </c>
      <c r="K28" s="26">
        <v>4656.9784199999976</v>
      </c>
      <c r="L28" s="26">
        <v>3925.8316099999984</v>
      </c>
      <c r="M28" s="26">
        <v>2116.4504500000003</v>
      </c>
      <c r="N28" s="26">
        <v>10261.855559999998</v>
      </c>
      <c r="O28" s="26">
        <v>5812.4214300000003</v>
      </c>
      <c r="P28" s="26">
        <v>8716.9161300000014</v>
      </c>
      <c r="Q28" s="26">
        <v>7586.709130000002</v>
      </c>
      <c r="R28" s="26">
        <v>6046.7598699999999</v>
      </c>
      <c r="S28" s="26">
        <v>4967.4001299999991</v>
      </c>
      <c r="T28" s="26">
        <v>6440.9957100000011</v>
      </c>
      <c r="U28" s="26">
        <v>12524.138149999997</v>
      </c>
      <c r="V28" s="26">
        <v>6618.672789999996</v>
      </c>
      <c r="W28" s="26">
        <v>3091.3323699999992</v>
      </c>
      <c r="X28" s="26">
        <v>5525.3104899999962</v>
      </c>
      <c r="Y28" s="26">
        <v>5577.8097099999995</v>
      </c>
      <c r="Z28" s="26">
        <v>4536.5719600000048</v>
      </c>
      <c r="AA28" s="26">
        <v>3803.4425400000023</v>
      </c>
      <c r="AB28" s="26">
        <v>4621.0825800000002</v>
      </c>
      <c r="AC28" s="26">
        <v>3635.8744500000007</v>
      </c>
      <c r="AD28" s="26">
        <v>14430.908649999999</v>
      </c>
      <c r="AE28" s="26">
        <v>5506.035270000003</v>
      </c>
      <c r="AF28" s="26">
        <v>21017.856130000026</v>
      </c>
      <c r="AG28" s="26">
        <v>3384.4529699999998</v>
      </c>
      <c r="AH28" s="26">
        <v>14367.106440000003</v>
      </c>
      <c r="AI28" s="26">
        <v>2549.9183499999995</v>
      </c>
      <c r="AJ28" s="26">
        <v>4155.6150000000016</v>
      </c>
      <c r="AK28" s="26">
        <v>15172.625010000005</v>
      </c>
      <c r="AL28" s="26">
        <v>10393.059080000003</v>
      </c>
      <c r="AM28" s="26">
        <v>3842.6666000000014</v>
      </c>
      <c r="AN28" s="26">
        <v>4351.3254399999987</v>
      </c>
      <c r="AO28" s="26">
        <v>5808.7057899999991</v>
      </c>
      <c r="AP28" s="26">
        <v>4467.5209799999957</v>
      </c>
      <c r="AQ28" s="26">
        <v>6089.7314400000005</v>
      </c>
      <c r="AR28" s="26">
        <v>3333.0832200000036</v>
      </c>
      <c r="AS28" s="26">
        <v>9454.5790200000047</v>
      </c>
      <c r="AT28" s="26">
        <v>3655.5901199999994</v>
      </c>
      <c r="AU28" s="26">
        <v>3606.5504800000008</v>
      </c>
      <c r="AV28" s="26">
        <v>4793.8749200000002</v>
      </c>
      <c r="AW28" s="26">
        <v>4844.0943700000007</v>
      </c>
      <c r="AX28" s="26">
        <v>3934.4596900000006</v>
      </c>
      <c r="AY28" s="26">
        <v>8950.5702899999997</v>
      </c>
      <c r="AZ28" s="26"/>
      <c r="BA28" s="26"/>
      <c r="BB28" s="26"/>
      <c r="BC28" s="26"/>
      <c r="BD28" s="26"/>
      <c r="BE28" s="26"/>
    </row>
    <row r="29" spans="1:57" x14ac:dyDescent="0.25">
      <c r="A29" s="25"/>
      <c r="B29" s="25" t="s">
        <v>155</v>
      </c>
      <c r="C29" s="26">
        <v>-52084.756479999996</v>
      </c>
      <c r="D29" s="26">
        <v>-11231.467020000011</v>
      </c>
      <c r="E29" s="26">
        <v>21316.483719999989</v>
      </c>
      <c r="F29" s="26">
        <v>64748.413559999957</v>
      </c>
      <c r="G29" s="26"/>
      <c r="H29" s="26">
        <f t="shared" si="0"/>
        <v>44894.14454999999</v>
      </c>
      <c r="I29" s="26">
        <v>6784.3973900000019</v>
      </c>
      <c r="J29" s="26">
        <v>-248.74953999999934</v>
      </c>
      <c r="K29" s="26">
        <v>-1069.0649899999971</v>
      </c>
      <c r="L29" s="26">
        <v>1501.0400400000008</v>
      </c>
      <c r="M29" s="26">
        <v>5270.4364200000009</v>
      </c>
      <c r="N29" s="26">
        <v>-1398.9428699999971</v>
      </c>
      <c r="O29" s="26">
        <v>-2471.9060000000004</v>
      </c>
      <c r="P29" s="26">
        <v>-4637.1089500000016</v>
      </c>
      <c r="Q29" s="26">
        <v>29018.676469999999</v>
      </c>
      <c r="R29" s="26">
        <v>-1171.359809999999</v>
      </c>
      <c r="S29" s="26">
        <v>4089.5314400000016</v>
      </c>
      <c r="T29" s="26">
        <v>419.15179999999873</v>
      </c>
      <c r="U29" s="26">
        <v>-7985.2202899999984</v>
      </c>
      <c r="V29" s="26">
        <v>-1697.7647199999965</v>
      </c>
      <c r="W29" s="26">
        <v>5690.9396300000017</v>
      </c>
      <c r="X29" s="26">
        <v>-805.54126999999789</v>
      </c>
      <c r="Y29" s="26">
        <v>-2640.4793699999996</v>
      </c>
      <c r="Z29" s="26">
        <v>3349.0269699999935</v>
      </c>
      <c r="AA29" s="26">
        <v>4270.8947699999972</v>
      </c>
      <c r="AB29" s="26">
        <v>19620.770069999999</v>
      </c>
      <c r="AC29" s="26">
        <v>19032.954139999998</v>
      </c>
      <c r="AD29" s="26">
        <v>-1508.6956800000044</v>
      </c>
      <c r="AE29" s="26">
        <v>2525.5014099999999</v>
      </c>
      <c r="AF29" s="26">
        <v>197.7350599999736</v>
      </c>
      <c r="AG29" s="26">
        <v>16713.072550000004</v>
      </c>
      <c r="AH29" s="47">
        <f>AH27-AH28</f>
        <v>-7628.1598900000017</v>
      </c>
      <c r="AI29" s="47">
        <f t="shared" ref="AI29:AS29" si="22">AI27-AI28</f>
        <v>1567.2408199999995</v>
      </c>
      <c r="AJ29" s="47">
        <f t="shared" si="22"/>
        <v>2580.4642099999974</v>
      </c>
      <c r="AK29" s="47">
        <f t="shared" si="22"/>
        <v>-8208.7680600000058</v>
      </c>
      <c r="AL29" s="47">
        <f t="shared" si="22"/>
        <v>8212.6221200000073</v>
      </c>
      <c r="AM29" s="47">
        <f t="shared" si="22"/>
        <v>2396.3368899999996</v>
      </c>
      <c r="AN29" s="47">
        <f t="shared" si="22"/>
        <v>20627.339239999987</v>
      </c>
      <c r="AO29" s="47">
        <f t="shared" si="22"/>
        <v>11912.332879999998</v>
      </c>
      <c r="AP29" s="47">
        <f t="shared" si="22"/>
        <v>17098.342060000003</v>
      </c>
      <c r="AQ29" s="47">
        <f t="shared" si="22"/>
        <v>177473.9801300001</v>
      </c>
      <c r="AR29" s="47">
        <f t="shared" si="22"/>
        <v>6132.1095199999927</v>
      </c>
      <c r="AS29" s="47">
        <f t="shared" si="22"/>
        <v>3391.8123699999996</v>
      </c>
      <c r="AT29" s="47">
        <f>AT27-AT28</f>
        <v>3505.7382400000001</v>
      </c>
      <c r="AU29" s="47">
        <f t="shared" ref="AU29:AY29" si="23">AU27-AU28</f>
        <v>23855.34388</v>
      </c>
      <c r="AV29" s="47">
        <f t="shared" si="23"/>
        <v>2416.9648799999986</v>
      </c>
      <c r="AW29" s="47">
        <f t="shared" si="23"/>
        <v>6012.5625299999974</v>
      </c>
      <c r="AX29" s="47">
        <f t="shared" si="23"/>
        <v>10104.478539999996</v>
      </c>
      <c r="AY29" s="47">
        <f t="shared" si="23"/>
        <v>-1000.9435199999998</v>
      </c>
      <c r="AZ29" s="47"/>
      <c r="BA29" s="47"/>
      <c r="BB29" s="47"/>
      <c r="BC29" s="47"/>
      <c r="BD29" s="47"/>
      <c r="BE29" s="47"/>
    </row>
    <row r="31" spans="1:57" x14ac:dyDescent="0.25">
      <c r="A31" s="24" t="s">
        <v>149</v>
      </c>
    </row>
    <row r="32" spans="1:57" x14ac:dyDescent="0.25">
      <c r="A32" s="24" t="s">
        <v>150</v>
      </c>
      <c r="E32" s="30"/>
    </row>
    <row r="33" spans="1:53" x14ac:dyDescent="0.25">
      <c r="A33" s="24" t="s">
        <v>118</v>
      </c>
      <c r="E33" s="30"/>
    </row>
    <row r="34" spans="1:53" x14ac:dyDescent="0.25">
      <c r="A34" s="24" t="s">
        <v>119</v>
      </c>
    </row>
    <row r="35" spans="1:53" x14ac:dyDescent="0.25">
      <c r="A35" s="24" t="s">
        <v>120</v>
      </c>
    </row>
    <row r="44" spans="1:53" x14ac:dyDescent="0.25">
      <c r="AU44" s="4"/>
      <c r="AV44" s="4"/>
      <c r="AW44" s="4"/>
      <c r="AX44" s="4"/>
      <c r="AY44" s="4"/>
      <c r="AZ44" s="4"/>
      <c r="BA44" s="4"/>
    </row>
    <row r="45" spans="1:53" x14ac:dyDescent="0.25">
      <c r="AU45" s="4"/>
      <c r="AV45" s="4"/>
      <c r="AW45" s="4"/>
      <c r="AX45" s="4"/>
      <c r="AY45" s="4"/>
      <c r="AZ45" s="4"/>
      <c r="BA45" s="4"/>
    </row>
    <row r="46" spans="1:53" x14ac:dyDescent="0.25">
      <c r="AU46" s="4"/>
      <c r="AV46" s="4"/>
      <c r="AW46" s="4"/>
      <c r="AX46" s="4"/>
      <c r="AY46" s="4"/>
      <c r="AZ46" s="4"/>
      <c r="BA46" s="4"/>
    </row>
    <row r="47" spans="1:53" x14ac:dyDescent="0.25">
      <c r="AU47" s="4"/>
      <c r="AV47" s="4"/>
      <c r="AW47" s="4"/>
      <c r="AX47" s="4"/>
      <c r="AY47" s="4"/>
      <c r="AZ47" s="4"/>
      <c r="BA47" s="4"/>
    </row>
    <row r="48" spans="1:53" x14ac:dyDescent="0.25">
      <c r="AU48" s="4"/>
      <c r="AV48" s="4"/>
      <c r="AW48" s="4"/>
      <c r="AX48" s="4"/>
      <c r="AY48" s="4"/>
      <c r="AZ48" s="4"/>
      <c r="BA48" s="4"/>
    </row>
    <row r="49" spans="47:53" x14ac:dyDescent="0.25">
      <c r="AU49" s="4"/>
      <c r="AV49" s="4"/>
      <c r="AW49" s="4"/>
      <c r="AX49" s="4"/>
      <c r="AY49" s="4"/>
      <c r="AZ49" s="4"/>
      <c r="BA49" s="4"/>
    </row>
    <row r="50" spans="47:53" x14ac:dyDescent="0.25">
      <c r="AU50" s="4"/>
      <c r="AV50" s="4"/>
      <c r="AW50" s="4"/>
      <c r="AX50" s="4"/>
      <c r="AY50" s="4"/>
      <c r="AZ50" s="4"/>
      <c r="BA50" s="4"/>
    </row>
  </sheetData>
  <mergeCells count="9">
    <mergeCell ref="AT4:BE4"/>
    <mergeCell ref="B1:BE1"/>
    <mergeCell ref="B2:BE2"/>
    <mergeCell ref="I3:BE3"/>
    <mergeCell ref="A1:A2"/>
    <mergeCell ref="J4:U4"/>
    <mergeCell ref="V4:AG4"/>
    <mergeCell ref="AH4:AS4"/>
    <mergeCell ref="C3:H4"/>
  </mergeCells>
  <phoneticPr fontId="3" type="noConversion"/>
  <pageMargins left="0.7" right="0.7" top="0.75" bottom="0.75" header="0.3" footer="0.3"/>
  <ignoredErrors>
    <ignoredError sqref="H6:H29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60EDC-8CEB-49B4-B0BB-FFCCF1BA15C7}">
  <sheetPr>
    <tabColor rgb="FF92D050"/>
  </sheetPr>
  <dimension ref="A1:N152"/>
  <sheetViews>
    <sheetView workbookViewId="0">
      <pane ySplit="6" topLeftCell="A64" activePane="bottomLeft" state="frozen"/>
      <selection pane="bottomLeft" activeCell="P74" sqref="P74"/>
    </sheetView>
  </sheetViews>
  <sheetFormatPr defaultRowHeight="15" x14ac:dyDescent="0.25"/>
  <cols>
    <col min="1" max="1" width="9.140625" style="23"/>
    <col min="2" max="2" width="19.7109375" style="23" customWidth="1"/>
    <col min="3" max="3" width="17.140625" customWidth="1"/>
    <col min="4" max="4" width="13.28515625" bestFit="1" customWidth="1"/>
    <col min="5" max="5" width="14.140625" bestFit="1" customWidth="1"/>
    <col min="6" max="8" width="11.7109375" bestFit="1" customWidth="1"/>
    <col min="9" max="9" width="14.140625" bestFit="1" customWidth="1"/>
    <col min="10" max="10" width="13.42578125" bestFit="1" customWidth="1"/>
    <col min="11" max="12" width="14.28515625" bestFit="1" customWidth="1"/>
    <col min="13" max="13" width="13.28515625" bestFit="1" customWidth="1"/>
    <col min="14" max="14" width="14.28515625" bestFit="1" customWidth="1"/>
    <col min="15" max="21" width="13.28515625" bestFit="1" customWidth="1"/>
  </cols>
  <sheetData>
    <row r="1" spans="1:12" s="23" customFormat="1" ht="17.45" customHeight="1" x14ac:dyDescent="0.3">
      <c r="A1" s="186" t="s">
        <v>175</v>
      </c>
      <c r="B1" s="186"/>
      <c r="C1" s="186"/>
      <c r="D1" s="187" t="s">
        <v>176</v>
      </c>
      <c r="E1" s="188"/>
      <c r="F1" s="188"/>
      <c r="G1" s="188"/>
      <c r="H1" s="188"/>
      <c r="I1" s="188"/>
    </row>
    <row r="2" spans="1:12" s="23" customFormat="1" ht="18.75" x14ac:dyDescent="0.3">
      <c r="A2" s="189"/>
      <c r="B2" s="190"/>
      <c r="C2" s="191"/>
      <c r="D2" s="187" t="s">
        <v>2</v>
      </c>
      <c r="E2" s="188"/>
      <c r="F2" s="188"/>
      <c r="G2" s="188"/>
      <c r="H2" s="188"/>
      <c r="I2" s="188"/>
    </row>
    <row r="3" spans="1:12" s="23" customFormat="1" x14ac:dyDescent="0.25">
      <c r="A3" s="192" t="s">
        <v>215</v>
      </c>
      <c r="B3" s="192"/>
      <c r="C3" s="193"/>
      <c r="D3" s="31">
        <v>1</v>
      </c>
      <c r="E3" s="31">
        <v>2</v>
      </c>
      <c r="F3" s="31">
        <v>3</v>
      </c>
      <c r="G3" s="194">
        <v>4</v>
      </c>
      <c r="H3" s="188"/>
      <c r="I3" s="188"/>
    </row>
    <row r="4" spans="1:12" s="23" customFormat="1" ht="14.45" customHeight="1" x14ac:dyDescent="0.25">
      <c r="A4" s="193"/>
      <c r="B4" s="193"/>
      <c r="C4" s="193"/>
      <c r="D4" s="32" t="s">
        <v>177</v>
      </c>
      <c r="E4" s="32" t="s">
        <v>178</v>
      </c>
      <c r="F4" s="32" t="s">
        <v>179</v>
      </c>
      <c r="G4" s="195" t="s">
        <v>180</v>
      </c>
      <c r="H4" s="188"/>
      <c r="I4" s="188"/>
    </row>
    <row r="5" spans="1:12" s="23" customFormat="1" x14ac:dyDescent="0.25">
      <c r="A5" s="193"/>
      <c r="B5" s="193"/>
      <c r="C5" s="193"/>
      <c r="D5" s="33"/>
      <c r="E5" s="31">
        <v>2.1</v>
      </c>
      <c r="F5" s="31">
        <v>3.2</v>
      </c>
      <c r="G5" s="32">
        <v>4.2</v>
      </c>
      <c r="H5" s="32">
        <v>4.4000000000000004</v>
      </c>
      <c r="I5" s="33"/>
    </row>
    <row r="6" spans="1:12" s="23" customFormat="1" ht="72" x14ac:dyDescent="0.25">
      <c r="A6" s="185" t="s">
        <v>216</v>
      </c>
      <c r="B6" s="185"/>
      <c r="C6" s="185"/>
      <c r="D6" s="33"/>
      <c r="E6" s="32" t="s">
        <v>181</v>
      </c>
      <c r="F6" s="32" t="s">
        <v>182</v>
      </c>
      <c r="G6" s="32" t="s">
        <v>183</v>
      </c>
      <c r="H6" s="32" t="s">
        <v>71</v>
      </c>
      <c r="I6" s="34" t="s">
        <v>184</v>
      </c>
    </row>
    <row r="7" spans="1:12" s="23" customFormat="1" x14ac:dyDescent="0.25">
      <c r="A7" s="17" t="s">
        <v>134</v>
      </c>
      <c r="B7" s="17"/>
      <c r="C7" s="35"/>
      <c r="D7" s="35"/>
      <c r="E7" s="35"/>
      <c r="F7" s="35"/>
      <c r="G7" s="35"/>
      <c r="H7" s="35"/>
      <c r="I7" s="35"/>
    </row>
    <row r="8" spans="1:12" x14ac:dyDescent="0.25">
      <c r="A8" s="17"/>
      <c r="B8" s="17"/>
      <c r="C8" s="2" t="s">
        <v>154</v>
      </c>
      <c r="D8" s="3">
        <v>1892185.4259968014</v>
      </c>
      <c r="E8" s="3">
        <v>14921470.646488223</v>
      </c>
      <c r="F8" s="3">
        <v>0</v>
      </c>
      <c r="G8" s="3">
        <v>0</v>
      </c>
      <c r="H8" s="3">
        <v>0</v>
      </c>
      <c r="I8" s="3">
        <v>16813656.072485022</v>
      </c>
      <c r="L8" s="6"/>
    </row>
    <row r="9" spans="1:12" x14ac:dyDescent="0.25">
      <c r="A9" s="17">
        <v>2020</v>
      </c>
      <c r="B9" s="17"/>
      <c r="C9" s="2" t="s">
        <v>153</v>
      </c>
      <c r="D9" s="3">
        <v>8103314.2193299998</v>
      </c>
      <c r="E9" s="3">
        <v>27028256.753550015</v>
      </c>
      <c r="F9" s="3">
        <v>1911.9</v>
      </c>
      <c r="G9" s="3">
        <v>0</v>
      </c>
      <c r="H9" s="3">
        <v>0</v>
      </c>
      <c r="I9" s="3">
        <v>35133482.872880012</v>
      </c>
      <c r="L9" s="6"/>
    </row>
    <row r="10" spans="1:12" x14ac:dyDescent="0.25">
      <c r="A10" s="17"/>
      <c r="B10" s="17"/>
      <c r="C10" s="2" t="s">
        <v>154</v>
      </c>
      <c r="D10" s="3">
        <v>1337796.5445295987</v>
      </c>
      <c r="E10" s="3">
        <v>14781605.629793899</v>
      </c>
      <c r="F10" s="3">
        <v>38.1708</v>
      </c>
      <c r="G10" s="3">
        <v>0</v>
      </c>
      <c r="H10" s="3">
        <v>0</v>
      </c>
      <c r="I10" s="3">
        <v>16119440.345123475</v>
      </c>
      <c r="L10" s="5"/>
    </row>
    <row r="11" spans="1:12" x14ac:dyDescent="0.25">
      <c r="A11" s="17">
        <v>2021</v>
      </c>
      <c r="B11" s="17"/>
      <c r="C11" s="2" t="s">
        <v>153</v>
      </c>
      <c r="D11" s="3">
        <v>5969122.6043000007</v>
      </c>
      <c r="E11" s="3">
        <v>28000214.351579998</v>
      </c>
      <c r="F11" s="3">
        <v>8209.8135199999997</v>
      </c>
      <c r="G11" s="3">
        <v>0</v>
      </c>
      <c r="H11" s="3">
        <v>-1.496118784416467E-10</v>
      </c>
      <c r="I11" s="3">
        <v>33977546.769400001</v>
      </c>
    </row>
    <row r="12" spans="1:12" x14ac:dyDescent="0.25">
      <c r="A12" s="17"/>
      <c r="B12" s="17"/>
      <c r="C12" s="2" t="s">
        <v>154</v>
      </c>
      <c r="D12" s="3">
        <v>1548966.3215999983</v>
      </c>
      <c r="E12" s="3">
        <v>14499493.060409963</v>
      </c>
      <c r="F12" s="3">
        <v>0</v>
      </c>
      <c r="G12" s="3">
        <v>0</v>
      </c>
      <c r="H12" s="3">
        <v>-0.37090995465405285</v>
      </c>
      <c r="I12" s="3">
        <v>16048459.011100005</v>
      </c>
    </row>
    <row r="13" spans="1:12" x14ac:dyDescent="0.25">
      <c r="A13" s="17">
        <v>2022</v>
      </c>
      <c r="B13" s="17"/>
      <c r="C13" s="2" t="s">
        <v>153</v>
      </c>
      <c r="D13" s="3">
        <v>6870413.2682300014</v>
      </c>
      <c r="E13" s="3">
        <v>31854534.502419997</v>
      </c>
      <c r="F13" s="3">
        <v>0</v>
      </c>
      <c r="G13" s="3">
        <v>0</v>
      </c>
      <c r="H13" s="3">
        <v>0</v>
      </c>
      <c r="I13" s="3">
        <v>38724947.770649999</v>
      </c>
    </row>
    <row r="14" spans="1:12" x14ac:dyDescent="0.25">
      <c r="A14" s="17"/>
      <c r="B14" s="17"/>
      <c r="C14" s="2" t="s">
        <v>154</v>
      </c>
      <c r="D14" s="3">
        <v>1785289.7441699991</v>
      </c>
      <c r="E14" s="3">
        <v>18740615.678329952</v>
      </c>
      <c r="F14" s="3">
        <v>83.10821</v>
      </c>
      <c r="G14" s="3">
        <v>0</v>
      </c>
      <c r="H14" s="3">
        <v>0</v>
      </c>
      <c r="I14" s="3">
        <v>20525988.530709952</v>
      </c>
    </row>
    <row r="15" spans="1:12" x14ac:dyDescent="0.25">
      <c r="A15" s="17">
        <v>2023</v>
      </c>
      <c r="B15" s="17"/>
      <c r="C15" s="2" t="s">
        <v>153</v>
      </c>
      <c r="D15" s="8">
        <v>12639248.846099779</v>
      </c>
      <c r="E15" s="8">
        <v>35749012.757048711</v>
      </c>
      <c r="F15" s="8">
        <v>4.0000000000000003E-5</v>
      </c>
      <c r="G15" s="8">
        <v>0</v>
      </c>
      <c r="H15" s="8">
        <v>0</v>
      </c>
      <c r="I15" s="8">
        <v>48388261.603188485</v>
      </c>
    </row>
    <row r="16" spans="1:12" x14ac:dyDescent="0.25">
      <c r="A16" s="17"/>
      <c r="B16" s="17"/>
      <c r="C16" s="2" t="s">
        <v>154</v>
      </c>
      <c r="D16" s="3">
        <v>1825626.3475399991</v>
      </c>
      <c r="E16" s="3">
        <v>20459386.959344275</v>
      </c>
      <c r="F16" s="3">
        <v>421.28901999999999</v>
      </c>
      <c r="G16" s="3">
        <v>0</v>
      </c>
      <c r="H16" s="3">
        <v>21.67</v>
      </c>
      <c r="I16" s="3">
        <v>22285456.265904274</v>
      </c>
      <c r="J16" s="5"/>
      <c r="K16" s="5"/>
    </row>
    <row r="17" spans="1:11" x14ac:dyDescent="0.25">
      <c r="A17" s="17">
        <v>2024</v>
      </c>
      <c r="B17" s="17"/>
      <c r="C17" s="2" t="s">
        <v>153</v>
      </c>
      <c r="D17" s="3">
        <v>10754774.72132</v>
      </c>
      <c r="E17" s="3">
        <v>42806106.896487005</v>
      </c>
      <c r="F17" s="3">
        <v>2.5</v>
      </c>
      <c r="G17" s="3">
        <v>0</v>
      </c>
      <c r="H17" s="3">
        <v>0</v>
      </c>
      <c r="I17" s="3">
        <v>53560884.117807001</v>
      </c>
      <c r="J17" s="5"/>
      <c r="K17" s="12"/>
    </row>
    <row r="18" spans="1:11" x14ac:dyDescent="0.25">
      <c r="A18" s="17"/>
      <c r="B18" s="17"/>
      <c r="C18" s="2" t="s">
        <v>154</v>
      </c>
      <c r="D18" s="3">
        <v>2403651.356381604</v>
      </c>
      <c r="E18" s="3">
        <v>23253171.498810992</v>
      </c>
      <c r="F18" s="3">
        <v>324.68312000000003</v>
      </c>
      <c r="G18" s="3">
        <v>0</v>
      </c>
      <c r="H18" s="3">
        <v>0</v>
      </c>
      <c r="I18" s="3">
        <v>25657147.538312595</v>
      </c>
      <c r="J18" s="5"/>
    </row>
    <row r="19" spans="1:11" x14ac:dyDescent="0.25">
      <c r="A19" s="17" t="s">
        <v>218</v>
      </c>
      <c r="B19" s="17"/>
      <c r="C19" s="2" t="s">
        <v>153</v>
      </c>
      <c r="D19" s="3"/>
      <c r="E19" s="3"/>
      <c r="F19" s="3"/>
      <c r="G19" s="3"/>
      <c r="H19" s="3"/>
      <c r="I19" s="3"/>
      <c r="J19" s="5"/>
    </row>
    <row r="20" spans="1:11" x14ac:dyDescent="0.25">
      <c r="A20" s="17"/>
      <c r="B20" s="17"/>
      <c r="C20" s="2" t="s">
        <v>154</v>
      </c>
      <c r="D20" s="3"/>
      <c r="E20" s="3"/>
      <c r="F20" s="3"/>
      <c r="G20" s="3"/>
      <c r="H20" s="3"/>
      <c r="I20" s="3"/>
      <c r="J20" s="5"/>
    </row>
    <row r="21" spans="1:11" x14ac:dyDescent="0.25">
      <c r="A21" s="35"/>
      <c r="B21" s="35"/>
      <c r="C21" s="36"/>
      <c r="D21" s="37"/>
      <c r="E21" s="37"/>
      <c r="F21" s="37"/>
      <c r="G21" s="37"/>
      <c r="H21" s="37"/>
      <c r="I21" s="37"/>
    </row>
    <row r="22" spans="1:11" x14ac:dyDescent="0.25">
      <c r="A22" s="17" t="s">
        <v>11</v>
      </c>
      <c r="B22" s="35"/>
      <c r="C22" s="36"/>
      <c r="D22" s="37"/>
      <c r="E22" s="37"/>
      <c r="F22" s="37"/>
      <c r="G22" s="37"/>
      <c r="H22" s="37"/>
      <c r="I22" s="37"/>
    </row>
    <row r="23" spans="1:11" x14ac:dyDescent="0.25">
      <c r="A23" s="17">
        <v>2021</v>
      </c>
      <c r="B23" s="17" t="s">
        <v>12</v>
      </c>
      <c r="C23" s="2" t="s">
        <v>153</v>
      </c>
      <c r="D23" s="3">
        <v>174505</v>
      </c>
      <c r="E23" s="3">
        <v>2345355</v>
      </c>
      <c r="F23" s="3">
        <v>0</v>
      </c>
      <c r="G23" s="3">
        <v>0</v>
      </c>
      <c r="H23" s="3">
        <v>0</v>
      </c>
      <c r="I23" s="3">
        <v>2519860</v>
      </c>
    </row>
    <row r="24" spans="1:11" x14ac:dyDescent="0.25">
      <c r="A24" s="17"/>
      <c r="B24" s="17"/>
      <c r="C24" s="2" t="s">
        <v>154</v>
      </c>
      <c r="D24" s="3">
        <v>141658.45399000039</v>
      </c>
      <c r="E24" s="3">
        <v>1197340.83865</v>
      </c>
      <c r="F24" s="3">
        <v>0</v>
      </c>
      <c r="G24" s="3">
        <v>0</v>
      </c>
      <c r="H24" s="3">
        <v>0</v>
      </c>
      <c r="I24" s="3">
        <v>1338999.2926400003</v>
      </c>
    </row>
    <row r="25" spans="1:11" x14ac:dyDescent="0.25">
      <c r="A25" s="17"/>
      <c r="B25" s="17" t="s">
        <v>13</v>
      </c>
      <c r="C25" s="2" t="s">
        <v>153</v>
      </c>
      <c r="D25" s="3">
        <v>563373</v>
      </c>
      <c r="E25" s="3">
        <v>2003686.4903099998</v>
      </c>
      <c r="F25" s="3">
        <v>0</v>
      </c>
      <c r="G25" s="3">
        <v>0</v>
      </c>
      <c r="H25" s="3">
        <v>0</v>
      </c>
      <c r="I25" s="3">
        <v>2567059.4903099998</v>
      </c>
    </row>
    <row r="26" spans="1:11" x14ac:dyDescent="0.25">
      <c r="A26" s="17"/>
      <c r="B26" s="17"/>
      <c r="C26" s="2" t="s">
        <v>154</v>
      </c>
      <c r="D26" s="3">
        <v>116856</v>
      </c>
      <c r="E26" s="3">
        <v>1108972</v>
      </c>
      <c r="F26" s="3">
        <v>0</v>
      </c>
      <c r="G26" s="3">
        <v>0</v>
      </c>
      <c r="H26" s="3">
        <v>-0.18195999995805323</v>
      </c>
      <c r="I26" s="3">
        <v>1225827.81804</v>
      </c>
    </row>
    <row r="27" spans="1:11" x14ac:dyDescent="0.25">
      <c r="A27" s="17"/>
      <c r="B27" s="17" t="s">
        <v>14</v>
      </c>
      <c r="C27" s="2" t="s">
        <v>153</v>
      </c>
      <c r="D27" s="3">
        <v>832091.06900000037</v>
      </c>
      <c r="E27" s="3">
        <v>2240338.5446799984</v>
      </c>
      <c r="F27" s="3">
        <v>0</v>
      </c>
      <c r="G27" s="3">
        <v>0</v>
      </c>
      <c r="H27" s="3">
        <v>0</v>
      </c>
      <c r="I27" s="3">
        <v>3072429.6136799986</v>
      </c>
    </row>
    <row r="28" spans="1:11" x14ac:dyDescent="0.25">
      <c r="A28" s="17"/>
      <c r="B28" s="17"/>
      <c r="C28" s="2" t="s">
        <v>154</v>
      </c>
      <c r="D28" s="3">
        <v>104880.52243000008</v>
      </c>
      <c r="E28" s="3">
        <v>1084594.9639000003</v>
      </c>
      <c r="F28" s="3">
        <v>0</v>
      </c>
      <c r="G28" s="3">
        <v>0</v>
      </c>
      <c r="H28" s="3">
        <v>-0.18064000061713159</v>
      </c>
      <c r="I28" s="3">
        <v>1189475.3056899998</v>
      </c>
    </row>
    <row r="29" spans="1:11" x14ac:dyDescent="0.25">
      <c r="A29" s="17"/>
      <c r="B29" s="17" t="s">
        <v>15</v>
      </c>
      <c r="C29" s="2" t="s">
        <v>153</v>
      </c>
      <c r="D29" s="3">
        <v>451117.62270000001</v>
      </c>
      <c r="E29" s="3">
        <v>2759134.7278499971</v>
      </c>
      <c r="F29" s="3">
        <v>0</v>
      </c>
      <c r="G29" s="3">
        <v>0</v>
      </c>
      <c r="H29" s="3">
        <v>0</v>
      </c>
      <c r="I29" s="3">
        <v>3210252.3505499973</v>
      </c>
    </row>
    <row r="30" spans="1:11" x14ac:dyDescent="0.25">
      <c r="A30" s="17"/>
      <c r="B30" s="17"/>
      <c r="C30" s="2" t="s">
        <v>154</v>
      </c>
      <c r="D30" s="3">
        <v>126575</v>
      </c>
      <c r="E30" s="3">
        <v>1095550.1830000023</v>
      </c>
      <c r="F30" s="3">
        <v>0</v>
      </c>
      <c r="G30" s="3">
        <v>0</v>
      </c>
      <c r="H30" s="3">
        <v>-0.32872000243514776</v>
      </c>
      <c r="I30" s="3">
        <v>1222124.8542799999</v>
      </c>
    </row>
    <row r="31" spans="1:11" x14ac:dyDescent="0.25">
      <c r="A31" s="17"/>
      <c r="B31" s="17" t="s">
        <v>16</v>
      </c>
      <c r="C31" s="2" t="s">
        <v>153</v>
      </c>
      <c r="D31" s="3">
        <v>357697.91448999994</v>
      </c>
      <c r="E31" s="3">
        <v>1836776.8181400015</v>
      </c>
      <c r="F31" s="3">
        <v>0</v>
      </c>
      <c r="G31" s="3">
        <v>0</v>
      </c>
      <c r="H31" s="3">
        <v>0</v>
      </c>
      <c r="I31" s="3">
        <v>2194474.7326300014</v>
      </c>
    </row>
    <row r="32" spans="1:11" x14ac:dyDescent="0.25">
      <c r="A32" s="17"/>
      <c r="B32" s="17"/>
      <c r="C32" s="2" t="s">
        <v>154</v>
      </c>
      <c r="D32" s="3">
        <v>131239.92918000053</v>
      </c>
      <c r="E32" s="3">
        <v>1247762</v>
      </c>
      <c r="F32" s="3">
        <v>0</v>
      </c>
      <c r="G32" s="3">
        <v>0</v>
      </c>
      <c r="H32" s="3">
        <v>0.32040999899618328</v>
      </c>
      <c r="I32" s="3">
        <v>1379002.2495899994</v>
      </c>
    </row>
    <row r="33" spans="1:9" x14ac:dyDescent="0.25">
      <c r="A33" s="17"/>
      <c r="B33" s="17" t="s">
        <v>17</v>
      </c>
      <c r="C33" s="2" t="s">
        <v>153</v>
      </c>
      <c r="D33" s="3">
        <v>917831</v>
      </c>
      <c r="E33" s="3">
        <v>2263200.5755300005</v>
      </c>
      <c r="F33" s="3">
        <v>0</v>
      </c>
      <c r="G33" s="3">
        <v>0</v>
      </c>
      <c r="H33" s="3">
        <v>0</v>
      </c>
      <c r="I33" s="3">
        <v>3181031.5755300005</v>
      </c>
    </row>
    <row r="34" spans="1:9" x14ac:dyDescent="0.25">
      <c r="A34" s="17"/>
      <c r="B34" s="17"/>
      <c r="C34" s="2" t="s">
        <v>154</v>
      </c>
      <c r="D34" s="3">
        <v>147850.43703999917</v>
      </c>
      <c r="E34" s="3">
        <v>1183854.9625099967</v>
      </c>
      <c r="F34" s="3">
        <v>0</v>
      </c>
      <c r="G34" s="3">
        <v>0</v>
      </c>
      <c r="H34" s="3">
        <v>6.9849193096160889E-9</v>
      </c>
      <c r="I34" s="3">
        <v>1331705.3995500028</v>
      </c>
    </row>
    <row r="35" spans="1:9" x14ac:dyDescent="0.25">
      <c r="A35" s="17"/>
      <c r="B35" s="17" t="s">
        <v>18</v>
      </c>
      <c r="C35" s="2" t="s">
        <v>153</v>
      </c>
      <c r="D35" s="3">
        <v>592255</v>
      </c>
      <c r="E35" s="3">
        <v>2634456.9688199996</v>
      </c>
      <c r="F35" s="3">
        <v>7834.4270900000001</v>
      </c>
      <c r="G35" s="3">
        <v>0</v>
      </c>
      <c r="H35" s="3">
        <v>-1.0459189070388675E-10</v>
      </c>
      <c r="I35" s="3">
        <v>3234546.3959099995</v>
      </c>
    </row>
    <row r="36" spans="1:9" x14ac:dyDescent="0.25">
      <c r="A36" s="17"/>
      <c r="B36" s="17"/>
      <c r="C36" s="2" t="s">
        <v>154</v>
      </c>
      <c r="D36" s="3">
        <v>116858.13803000041</v>
      </c>
      <c r="E36" s="3">
        <v>1329858.821959984</v>
      </c>
      <c r="F36" s="3">
        <v>0</v>
      </c>
      <c r="G36" s="3">
        <v>0</v>
      </c>
      <c r="H36" s="3">
        <v>1.5366822481155396E-8</v>
      </c>
      <c r="I36" s="3">
        <v>1446716.9599899999</v>
      </c>
    </row>
    <row r="37" spans="1:9" x14ac:dyDescent="0.25">
      <c r="A37" s="17"/>
      <c r="B37" s="17" t="s">
        <v>19</v>
      </c>
      <c r="C37" s="2" t="s">
        <v>153</v>
      </c>
      <c r="D37" s="3">
        <v>425844.00928999996</v>
      </c>
      <c r="E37" s="3">
        <v>2359539.9760800004</v>
      </c>
      <c r="F37" s="3">
        <v>276.38643000000002</v>
      </c>
      <c r="G37" s="3">
        <v>0</v>
      </c>
      <c r="H37" s="3">
        <v>-4.5019987737759948E-11</v>
      </c>
      <c r="I37" s="3">
        <v>2785660.3718000003</v>
      </c>
    </row>
    <row r="38" spans="1:9" x14ac:dyDescent="0.25">
      <c r="A38" s="17"/>
      <c r="B38" s="17"/>
      <c r="C38" s="2" t="s">
        <v>154</v>
      </c>
      <c r="D38" s="3">
        <v>137961.22161999982</v>
      </c>
      <c r="E38" s="3">
        <v>1484923.8432599856</v>
      </c>
      <c r="F38" s="3">
        <v>0</v>
      </c>
      <c r="G38" s="3">
        <v>0</v>
      </c>
      <c r="H38" s="3">
        <v>1.280568540096283E-8</v>
      </c>
      <c r="I38" s="3">
        <v>1622885.0648799981</v>
      </c>
    </row>
    <row r="39" spans="1:9" x14ac:dyDescent="0.25">
      <c r="A39" s="17"/>
      <c r="B39" s="17" t="s">
        <v>20</v>
      </c>
      <c r="C39" s="2" t="s">
        <v>153</v>
      </c>
      <c r="D39" s="3">
        <v>511540</v>
      </c>
      <c r="E39" s="3">
        <v>2202007.3691600002</v>
      </c>
      <c r="F39" s="3">
        <v>66</v>
      </c>
      <c r="G39" s="3">
        <v>0</v>
      </c>
      <c r="H39" s="3">
        <v>0</v>
      </c>
      <c r="I39" s="3">
        <v>2713613.3691600002</v>
      </c>
    </row>
    <row r="40" spans="1:9" x14ac:dyDescent="0.25">
      <c r="A40" s="17"/>
      <c r="B40" s="17"/>
      <c r="C40" s="2" t="s">
        <v>154</v>
      </c>
      <c r="D40" s="3">
        <v>124723.82580999915</v>
      </c>
      <c r="E40" s="3">
        <v>1184446.2307200034</v>
      </c>
      <c r="F40" s="3">
        <v>0</v>
      </c>
      <c r="G40" s="3">
        <v>0</v>
      </c>
      <c r="H40" s="3">
        <v>4.6566128730773926E-10</v>
      </c>
      <c r="I40" s="3">
        <v>1309170.056530003</v>
      </c>
    </row>
    <row r="41" spans="1:9" x14ac:dyDescent="0.25">
      <c r="A41" s="17"/>
      <c r="B41" s="17" t="s">
        <v>21</v>
      </c>
      <c r="C41" s="2" t="s">
        <v>153</v>
      </c>
      <c r="D41" s="3">
        <v>385780.63250000012</v>
      </c>
      <c r="E41" s="3">
        <v>1823895.6313800004</v>
      </c>
      <c r="F41" s="3">
        <v>33</v>
      </c>
      <c r="G41" s="3">
        <v>0</v>
      </c>
      <c r="H41" s="3">
        <v>0</v>
      </c>
      <c r="I41" s="3">
        <v>2209709.2638800004</v>
      </c>
    </row>
    <row r="42" spans="1:9" x14ac:dyDescent="0.25">
      <c r="A42" s="17"/>
      <c r="B42" s="17"/>
      <c r="C42" s="2" t="s">
        <v>154</v>
      </c>
      <c r="D42" s="3">
        <v>129412.26166999951</v>
      </c>
      <c r="E42" s="3">
        <v>1149594.5432799975</v>
      </c>
      <c r="F42" s="3">
        <v>0</v>
      </c>
      <c r="G42" s="3">
        <v>0</v>
      </c>
      <c r="H42" s="3">
        <v>3.7252902984619141E-9</v>
      </c>
      <c r="I42" s="3">
        <v>1279006.8049500007</v>
      </c>
    </row>
    <row r="43" spans="1:9" x14ac:dyDescent="0.25">
      <c r="A43" s="17"/>
      <c r="B43" s="17" t="s">
        <v>22</v>
      </c>
      <c r="C43" s="2" t="s">
        <v>153</v>
      </c>
      <c r="D43" s="3">
        <v>244500</v>
      </c>
      <c r="E43" s="3">
        <v>3008849.1733300001</v>
      </c>
      <c r="F43" s="3">
        <v>0</v>
      </c>
      <c r="G43" s="3">
        <v>0</v>
      </c>
      <c r="H43" s="3">
        <v>0</v>
      </c>
      <c r="I43" s="3">
        <v>3253349.1733300001</v>
      </c>
    </row>
    <row r="44" spans="1:9" x14ac:dyDescent="0.25">
      <c r="A44" s="17"/>
      <c r="B44" s="17"/>
      <c r="C44" s="2" t="s">
        <v>154</v>
      </c>
      <c r="D44" s="3">
        <v>132154.71179999947</v>
      </c>
      <c r="E44" s="3">
        <v>1269669.0544999964</v>
      </c>
      <c r="F44" s="3">
        <v>0</v>
      </c>
      <c r="G44" s="3">
        <v>0</v>
      </c>
      <c r="H44" s="3">
        <v>5.5879354476928711E-9</v>
      </c>
      <c r="I44" s="3">
        <v>1401823.7663000014</v>
      </c>
    </row>
    <row r="45" spans="1:9" x14ac:dyDescent="0.25">
      <c r="A45" s="17"/>
      <c r="B45" s="17" t="s">
        <v>23</v>
      </c>
      <c r="C45" s="2" t="s">
        <v>153</v>
      </c>
      <c r="D45" s="3">
        <v>512587.35631999985</v>
      </c>
      <c r="E45" s="3">
        <v>2522973.0762999994</v>
      </c>
      <c r="F45" s="3">
        <v>0</v>
      </c>
      <c r="G45" s="3">
        <v>0</v>
      </c>
      <c r="H45" s="3">
        <v>0</v>
      </c>
      <c r="I45" s="3">
        <v>3035560.4326199992</v>
      </c>
    </row>
    <row r="46" spans="1:9" x14ac:dyDescent="0.25">
      <c r="A46" s="17"/>
      <c r="B46" s="17"/>
      <c r="C46" s="2" t="s">
        <v>154</v>
      </c>
      <c r="D46" s="3">
        <v>138795.82002999986</v>
      </c>
      <c r="E46" s="3">
        <v>1162925.6186299948</v>
      </c>
      <c r="F46" s="3">
        <v>0</v>
      </c>
      <c r="G46" s="3">
        <v>0</v>
      </c>
      <c r="H46" s="3">
        <v>4.4237822294235229E-9</v>
      </c>
      <c r="I46" s="3">
        <v>1301721.43866</v>
      </c>
    </row>
    <row r="47" spans="1:9" x14ac:dyDescent="0.25">
      <c r="A47" s="35"/>
      <c r="B47" s="35"/>
      <c r="C47" s="36"/>
      <c r="D47" s="37"/>
      <c r="E47" s="37"/>
      <c r="F47" s="37"/>
      <c r="G47" s="37"/>
      <c r="H47" s="37"/>
      <c r="I47" s="37"/>
    </row>
    <row r="48" spans="1:9" x14ac:dyDescent="0.25">
      <c r="A48" s="17">
        <v>2022</v>
      </c>
      <c r="B48" s="17" t="s">
        <v>12</v>
      </c>
      <c r="C48" s="2" t="s">
        <v>153</v>
      </c>
      <c r="D48" s="3">
        <v>705390.04145000002</v>
      </c>
      <c r="E48" s="3">
        <v>2524995.3593400037</v>
      </c>
      <c r="F48" s="3"/>
      <c r="G48" s="3">
        <v>0</v>
      </c>
      <c r="H48" s="3">
        <v>0</v>
      </c>
      <c r="I48" s="3">
        <v>3230385.4007900036</v>
      </c>
    </row>
    <row r="49" spans="1:9" x14ac:dyDescent="0.25">
      <c r="A49" s="17"/>
      <c r="B49" s="17"/>
      <c r="C49" s="2" t="s">
        <v>154</v>
      </c>
      <c r="D49" s="3">
        <v>163901.52133999963</v>
      </c>
      <c r="E49" s="3">
        <v>1460357.1303599945</v>
      </c>
      <c r="F49" s="3">
        <v>0</v>
      </c>
      <c r="G49" s="3">
        <v>0</v>
      </c>
      <c r="H49" s="3">
        <v>0</v>
      </c>
      <c r="I49" s="3">
        <v>1624258.6516999942</v>
      </c>
    </row>
    <row r="50" spans="1:9" x14ac:dyDescent="0.25">
      <c r="A50" s="17"/>
      <c r="B50" s="17" t="s">
        <v>13</v>
      </c>
      <c r="C50" s="2" t="s">
        <v>153</v>
      </c>
      <c r="D50" s="3">
        <v>483650.15230000007</v>
      </c>
      <c r="E50" s="3">
        <v>1744854.7870499962</v>
      </c>
      <c r="F50" s="3"/>
      <c r="G50" s="3">
        <v>0</v>
      </c>
      <c r="H50" s="3">
        <v>0</v>
      </c>
      <c r="I50" s="3">
        <v>2228504.9393499964</v>
      </c>
    </row>
    <row r="51" spans="1:9" x14ac:dyDescent="0.25">
      <c r="A51" s="17"/>
      <c r="B51" s="17"/>
      <c r="C51" s="2" t="s">
        <v>154</v>
      </c>
      <c r="D51" s="3">
        <v>109900.72148000015</v>
      </c>
      <c r="E51" s="3">
        <v>1380613.4839499816</v>
      </c>
      <c r="F51" s="3">
        <v>0</v>
      </c>
      <c r="G51" s="3">
        <v>0</v>
      </c>
      <c r="H51" s="3">
        <v>0</v>
      </c>
      <c r="I51" s="3">
        <v>1490514.2054299817</v>
      </c>
    </row>
    <row r="52" spans="1:9" x14ac:dyDescent="0.25">
      <c r="A52" s="17"/>
      <c r="B52" s="17" t="s">
        <v>14</v>
      </c>
      <c r="C52" s="2" t="s">
        <v>153</v>
      </c>
      <c r="D52" s="3">
        <v>520469.76722000015</v>
      </c>
      <c r="E52" s="3">
        <v>4573346.994510008</v>
      </c>
      <c r="F52" s="3"/>
      <c r="G52" s="3">
        <v>0</v>
      </c>
      <c r="H52" s="3">
        <v>0</v>
      </c>
      <c r="I52" s="3">
        <v>5093816.7617300078</v>
      </c>
    </row>
    <row r="53" spans="1:9" x14ac:dyDescent="0.25">
      <c r="A53" s="17"/>
      <c r="B53" s="17"/>
      <c r="C53" s="2" t="s">
        <v>154</v>
      </c>
      <c r="D53" s="3">
        <v>131949.30989000024</v>
      </c>
      <c r="E53" s="3">
        <v>1579246.4358099876</v>
      </c>
      <c r="F53" s="3">
        <v>0</v>
      </c>
      <c r="G53" s="3">
        <v>0</v>
      </c>
      <c r="H53" s="3">
        <v>0</v>
      </c>
      <c r="I53" s="3">
        <v>1711195.7456999877</v>
      </c>
    </row>
    <row r="54" spans="1:9" x14ac:dyDescent="0.25">
      <c r="A54" s="17"/>
      <c r="B54" s="17" t="s">
        <v>15</v>
      </c>
      <c r="C54" s="2" t="s">
        <v>153</v>
      </c>
      <c r="D54" s="3">
        <v>617849.14705000015</v>
      </c>
      <c r="E54" s="3">
        <v>2304353.9190899967</v>
      </c>
      <c r="F54" s="3"/>
      <c r="G54" s="3">
        <v>0</v>
      </c>
      <c r="H54" s="3">
        <v>0</v>
      </c>
      <c r="I54" s="3">
        <v>2922203.066139997</v>
      </c>
    </row>
    <row r="55" spans="1:9" x14ac:dyDescent="0.25">
      <c r="A55" s="17"/>
      <c r="B55" s="17"/>
      <c r="C55" s="2" t="s">
        <v>154</v>
      </c>
      <c r="D55" s="3">
        <v>120924.51216999941</v>
      </c>
      <c r="E55" s="3">
        <v>1298595.8628700012</v>
      </c>
      <c r="F55" s="3">
        <v>0</v>
      </c>
      <c r="G55" s="3">
        <v>0</v>
      </c>
      <c r="H55" s="3">
        <v>0</v>
      </c>
      <c r="I55" s="3">
        <v>1419520.3750400005</v>
      </c>
    </row>
    <row r="56" spans="1:9" x14ac:dyDescent="0.25">
      <c r="A56" s="17"/>
      <c r="B56" s="17" t="s">
        <v>16</v>
      </c>
      <c r="C56" s="2" t="s">
        <v>153</v>
      </c>
      <c r="D56" s="3">
        <v>647317.32299999974</v>
      </c>
      <c r="E56" s="3">
        <v>2580858.9905699966</v>
      </c>
      <c r="F56" s="3"/>
      <c r="G56" s="3">
        <v>0</v>
      </c>
      <c r="H56" s="3">
        <v>0</v>
      </c>
      <c r="I56" s="3">
        <v>3228176.3135699965</v>
      </c>
    </row>
    <row r="57" spans="1:9" x14ac:dyDescent="0.25">
      <c r="A57" s="17"/>
      <c r="B57" s="17"/>
      <c r="C57" s="2" t="s">
        <v>154</v>
      </c>
      <c r="D57" s="3">
        <v>177538.20407999947</v>
      </c>
      <c r="E57" s="3">
        <v>1605620.0809000023</v>
      </c>
      <c r="F57" s="3">
        <v>0</v>
      </c>
      <c r="G57" s="3">
        <v>0</v>
      </c>
      <c r="H57" s="3">
        <v>0</v>
      </c>
      <c r="I57" s="3">
        <v>1783158.2849800019</v>
      </c>
    </row>
    <row r="58" spans="1:9" x14ac:dyDescent="0.25">
      <c r="A58" s="17"/>
      <c r="B58" s="17" t="s">
        <v>17</v>
      </c>
      <c r="C58" s="2" t="s">
        <v>153</v>
      </c>
      <c r="D58" s="3">
        <v>734839.94994999992</v>
      </c>
      <c r="E58" s="3">
        <v>2600755.686509998</v>
      </c>
      <c r="F58" s="3"/>
      <c r="G58" s="3">
        <v>0</v>
      </c>
      <c r="H58" s="3">
        <v>0</v>
      </c>
      <c r="I58" s="3">
        <v>3335595.6364599979</v>
      </c>
    </row>
    <row r="59" spans="1:9" x14ac:dyDescent="0.25">
      <c r="A59" s="17"/>
      <c r="B59" s="17"/>
      <c r="C59" s="2" t="s">
        <v>154</v>
      </c>
      <c r="D59" s="3">
        <v>150744.17697999993</v>
      </c>
      <c r="E59" s="3">
        <v>1631645.7352299837</v>
      </c>
      <c r="F59" s="3">
        <v>0</v>
      </c>
      <c r="G59" s="3">
        <v>0</v>
      </c>
      <c r="H59" s="3">
        <v>0</v>
      </c>
      <c r="I59" s="3">
        <v>1782389.9122099837</v>
      </c>
    </row>
    <row r="60" spans="1:9" x14ac:dyDescent="0.25">
      <c r="A60" s="17"/>
      <c r="B60" s="17" t="s">
        <v>18</v>
      </c>
      <c r="C60" s="2" t="s">
        <v>153</v>
      </c>
      <c r="D60" s="3">
        <v>592460.3064</v>
      </c>
      <c r="E60" s="3">
        <v>2617345.9593199966</v>
      </c>
      <c r="F60" s="3"/>
      <c r="G60" s="3">
        <v>0</v>
      </c>
      <c r="H60" s="3">
        <v>0</v>
      </c>
      <c r="I60" s="3">
        <v>3209806.2657199968</v>
      </c>
    </row>
    <row r="61" spans="1:9" x14ac:dyDescent="0.25">
      <c r="A61" s="17"/>
      <c r="B61" s="17"/>
      <c r="C61" s="2" t="s">
        <v>154</v>
      </c>
      <c r="D61" s="3">
        <v>137642.7821800003</v>
      </c>
      <c r="E61" s="3">
        <v>1460720.8019700034</v>
      </c>
      <c r="F61" s="3">
        <v>0</v>
      </c>
      <c r="G61" s="3">
        <v>0</v>
      </c>
      <c r="H61" s="3">
        <v>0</v>
      </c>
      <c r="I61" s="3">
        <v>1598363.5841500037</v>
      </c>
    </row>
    <row r="62" spans="1:9" x14ac:dyDescent="0.25">
      <c r="A62" s="17"/>
      <c r="B62" s="17" t="s">
        <v>19</v>
      </c>
      <c r="C62" s="2" t="s">
        <v>153</v>
      </c>
      <c r="D62" s="3">
        <v>885662.62648000009</v>
      </c>
      <c r="E62" s="3">
        <v>2081181.6989100012</v>
      </c>
      <c r="F62" s="3"/>
      <c r="G62" s="3">
        <v>0</v>
      </c>
      <c r="H62" s="3">
        <v>0</v>
      </c>
      <c r="I62" s="3">
        <v>2966844.3253900013</v>
      </c>
    </row>
    <row r="63" spans="1:9" x14ac:dyDescent="0.25">
      <c r="A63" s="17"/>
      <c r="B63" s="17"/>
      <c r="C63" s="2" t="s">
        <v>154</v>
      </c>
      <c r="D63" s="3">
        <v>169574.22406000071</v>
      </c>
      <c r="E63" s="3">
        <v>1892760.4528099911</v>
      </c>
      <c r="F63" s="3">
        <v>0</v>
      </c>
      <c r="G63" s="3">
        <v>0</v>
      </c>
      <c r="H63" s="3">
        <v>0</v>
      </c>
      <c r="I63" s="3">
        <v>2062334.6768699917</v>
      </c>
    </row>
    <row r="64" spans="1:9" x14ac:dyDescent="0.25">
      <c r="A64" s="17"/>
      <c r="B64" s="17" t="s">
        <v>20</v>
      </c>
      <c r="C64" s="2" t="s">
        <v>153</v>
      </c>
      <c r="D64" s="3">
        <v>496968.84948000003</v>
      </c>
      <c r="E64" s="3">
        <v>3770833.6496200017</v>
      </c>
      <c r="F64" s="3"/>
      <c r="G64" s="3">
        <v>0</v>
      </c>
      <c r="H64" s="3">
        <v>0</v>
      </c>
      <c r="I64" s="3">
        <v>4267802.4991000015</v>
      </c>
    </row>
    <row r="65" spans="1:14" x14ac:dyDescent="0.25">
      <c r="A65" s="17"/>
      <c r="B65" s="17"/>
      <c r="C65" s="2" t="s">
        <v>154</v>
      </c>
      <c r="D65" s="3">
        <v>136194.22479999988</v>
      </c>
      <c r="E65" s="3">
        <v>1622958.9248200059</v>
      </c>
      <c r="F65" s="3">
        <v>0</v>
      </c>
      <c r="G65" s="3">
        <v>0</v>
      </c>
      <c r="H65" s="3">
        <v>0</v>
      </c>
      <c r="I65" s="3">
        <v>1759153.1496200059</v>
      </c>
    </row>
    <row r="66" spans="1:14" x14ac:dyDescent="0.25">
      <c r="A66" s="17"/>
      <c r="B66" s="17" t="s">
        <v>21</v>
      </c>
      <c r="C66" s="2" t="s">
        <v>153</v>
      </c>
      <c r="D66" s="3">
        <v>297282.22581999999</v>
      </c>
      <c r="E66" s="3">
        <v>2167553.5721099973</v>
      </c>
      <c r="F66" s="3"/>
      <c r="G66" s="3">
        <v>0</v>
      </c>
      <c r="H66" s="3">
        <v>0</v>
      </c>
      <c r="I66" s="3">
        <v>2464835.7979299971</v>
      </c>
    </row>
    <row r="67" spans="1:14" x14ac:dyDescent="0.25">
      <c r="A67" s="17"/>
      <c r="B67" s="17"/>
      <c r="C67" s="2" t="s">
        <v>154</v>
      </c>
      <c r="D67" s="3">
        <v>215940.53430999862</v>
      </c>
      <c r="E67" s="3">
        <v>1669246.1865600005</v>
      </c>
      <c r="F67" s="3">
        <v>0</v>
      </c>
      <c r="G67" s="3">
        <v>0</v>
      </c>
      <c r="H67" s="3">
        <v>0</v>
      </c>
      <c r="I67" s="3">
        <v>1885186.7208699991</v>
      </c>
    </row>
    <row r="68" spans="1:14" x14ac:dyDescent="0.25">
      <c r="A68" s="17"/>
      <c r="B68" s="17" t="s">
        <v>22</v>
      </c>
      <c r="C68" s="2" t="s">
        <v>153</v>
      </c>
      <c r="D68" s="3">
        <v>558587.55276000011</v>
      </c>
      <c r="E68" s="3">
        <v>2955984.9603800029</v>
      </c>
      <c r="F68" s="3"/>
      <c r="G68" s="3">
        <v>0</v>
      </c>
      <c r="H68" s="3">
        <v>0</v>
      </c>
      <c r="I68" s="3">
        <v>3514572.5131400032</v>
      </c>
    </row>
    <row r="69" spans="1:14" x14ac:dyDescent="0.25">
      <c r="A69" s="17"/>
      <c r="B69" s="17"/>
      <c r="C69" s="2" t="s">
        <v>154</v>
      </c>
      <c r="D69" s="3">
        <v>147556.50721000083</v>
      </c>
      <c r="E69" s="3">
        <v>1669041.4297799992</v>
      </c>
      <c r="F69" s="3">
        <v>0</v>
      </c>
      <c r="G69" s="3">
        <v>0</v>
      </c>
      <c r="H69" s="3">
        <v>0</v>
      </c>
      <c r="I69" s="3">
        <v>1816597.9369900001</v>
      </c>
    </row>
    <row r="70" spans="1:14" x14ac:dyDescent="0.25">
      <c r="A70" s="17"/>
      <c r="B70" s="17" t="s">
        <v>23</v>
      </c>
      <c r="C70" s="2" t="s">
        <v>153</v>
      </c>
      <c r="D70" s="3">
        <v>329935.32631999988</v>
      </c>
      <c r="E70" s="3">
        <v>1932468.9250100004</v>
      </c>
      <c r="F70" s="3"/>
      <c r="G70" s="3">
        <v>0</v>
      </c>
      <c r="H70" s="3">
        <v>0</v>
      </c>
      <c r="I70" s="3">
        <v>2262404.2513300003</v>
      </c>
    </row>
    <row r="71" spans="1:14" x14ac:dyDescent="0.25">
      <c r="A71" s="17"/>
      <c r="B71" s="17"/>
      <c r="C71" s="2" t="s">
        <v>154</v>
      </c>
      <c r="D71" s="3">
        <v>123423.02566999987</v>
      </c>
      <c r="E71" s="3">
        <v>1469809.153269998</v>
      </c>
      <c r="F71" s="3">
        <v>83.10821</v>
      </c>
      <c r="G71" s="3">
        <v>0</v>
      </c>
      <c r="H71" s="3">
        <v>0</v>
      </c>
      <c r="I71" s="3">
        <v>1593315.2871499979</v>
      </c>
    </row>
    <row r="72" spans="1:14" x14ac:dyDescent="0.25">
      <c r="A72" s="35"/>
      <c r="B72" s="35"/>
      <c r="C72" s="36"/>
      <c r="D72" s="37"/>
      <c r="E72" s="37"/>
      <c r="F72" s="37"/>
      <c r="G72" s="37"/>
      <c r="H72" s="37"/>
      <c r="I72" s="37"/>
    </row>
    <row r="73" spans="1:14" x14ac:dyDescent="0.25">
      <c r="A73" s="17">
        <v>2023</v>
      </c>
      <c r="B73" s="17" t="s">
        <v>12</v>
      </c>
      <c r="C73" s="2" t="s">
        <v>153</v>
      </c>
      <c r="D73" s="3">
        <v>991705.01733788743</v>
      </c>
      <c r="E73" s="3">
        <v>3910476.0548361968</v>
      </c>
      <c r="F73" s="3">
        <v>0</v>
      </c>
      <c r="G73" s="3">
        <v>0</v>
      </c>
      <c r="H73" s="3">
        <v>0</v>
      </c>
      <c r="I73" s="9">
        <v>4902181.0721740844</v>
      </c>
      <c r="J73" s="12"/>
      <c r="K73" s="12"/>
      <c r="L73" s="12"/>
      <c r="M73" s="12"/>
    </row>
    <row r="74" spans="1:14" x14ac:dyDescent="0.25">
      <c r="A74" s="17"/>
      <c r="B74" s="17"/>
      <c r="C74" s="2" t="s">
        <v>154</v>
      </c>
      <c r="D74" s="3">
        <v>115540.56586000008</v>
      </c>
      <c r="E74" s="4">
        <v>1574891.3835602207</v>
      </c>
      <c r="F74" s="3"/>
      <c r="G74" s="3"/>
      <c r="H74" s="3"/>
      <c r="I74" s="3">
        <v>1690431.9494202209</v>
      </c>
      <c r="K74" s="12"/>
      <c r="L74" s="12"/>
      <c r="M74" s="12"/>
      <c r="N74" s="13"/>
    </row>
    <row r="75" spans="1:14" x14ac:dyDescent="0.25">
      <c r="A75" s="17"/>
      <c r="B75" s="17" t="s">
        <v>13</v>
      </c>
      <c r="C75" s="2" t="s">
        <v>153</v>
      </c>
      <c r="D75" s="3">
        <v>968779.61313845112</v>
      </c>
      <c r="E75" s="3">
        <v>3477979.5887538027</v>
      </c>
      <c r="F75" s="3">
        <v>0</v>
      </c>
      <c r="G75" s="3">
        <v>0</v>
      </c>
      <c r="H75" s="3">
        <v>0</v>
      </c>
      <c r="I75" s="3">
        <v>4446759.2018922539</v>
      </c>
      <c r="J75" s="12"/>
      <c r="K75" s="12"/>
      <c r="L75" s="12"/>
      <c r="M75" s="12"/>
      <c r="N75" s="13"/>
    </row>
    <row r="76" spans="1:14" x14ac:dyDescent="0.25">
      <c r="A76" s="17"/>
      <c r="B76" s="17"/>
      <c r="C76" s="2" t="s">
        <v>154</v>
      </c>
      <c r="D76" s="3">
        <v>112386.63405999992</v>
      </c>
      <c r="E76" s="4">
        <v>1664646.9880000085</v>
      </c>
      <c r="F76" s="3"/>
      <c r="G76" s="3"/>
      <c r="H76" s="3"/>
      <c r="I76" s="3">
        <v>1777033.6220600086</v>
      </c>
      <c r="K76" s="12"/>
      <c r="L76" s="12"/>
      <c r="M76" s="12"/>
      <c r="N76" s="13"/>
    </row>
    <row r="77" spans="1:14" x14ac:dyDescent="0.25">
      <c r="A77" s="17"/>
      <c r="B77" s="17" t="s">
        <v>14</v>
      </c>
      <c r="C77" s="2" t="s">
        <v>153</v>
      </c>
      <c r="D77" s="3">
        <v>997159.66591253574</v>
      </c>
      <c r="E77" s="3">
        <v>4251547.4837057739</v>
      </c>
      <c r="F77" s="3">
        <v>0</v>
      </c>
      <c r="G77" s="3">
        <v>0</v>
      </c>
      <c r="H77" s="3">
        <v>0</v>
      </c>
      <c r="I77" s="3">
        <v>5248707.1496183099</v>
      </c>
      <c r="J77" s="12"/>
      <c r="K77" s="12"/>
      <c r="L77" s="12"/>
      <c r="M77" s="12"/>
      <c r="N77" s="13"/>
    </row>
    <row r="78" spans="1:14" x14ac:dyDescent="0.25">
      <c r="A78" s="17"/>
      <c r="B78" s="17"/>
      <c r="C78" s="2" t="s">
        <v>154</v>
      </c>
      <c r="D78" s="3">
        <v>162309.07575999948</v>
      </c>
      <c r="E78" s="4">
        <v>1895771.8978400067</v>
      </c>
      <c r="F78" s="3">
        <v>56.006399999999999</v>
      </c>
      <c r="G78" s="3"/>
      <c r="H78" s="3"/>
      <c r="I78" s="3">
        <v>2058136.9800000063</v>
      </c>
      <c r="K78" s="12"/>
      <c r="L78" s="12"/>
      <c r="M78" s="12"/>
      <c r="N78" s="13"/>
    </row>
    <row r="79" spans="1:14" x14ac:dyDescent="0.25">
      <c r="A79" s="17"/>
      <c r="B79" s="17" t="s">
        <v>15</v>
      </c>
      <c r="C79" s="2" t="s">
        <v>153</v>
      </c>
      <c r="D79" s="3">
        <v>836323.85646591545</v>
      </c>
      <c r="E79" s="3">
        <v>2423280.5012919763</v>
      </c>
      <c r="F79" s="3">
        <v>0</v>
      </c>
      <c r="G79" s="3">
        <v>0</v>
      </c>
      <c r="H79" s="3">
        <v>0</v>
      </c>
      <c r="I79" s="3">
        <v>3259604.3577578915</v>
      </c>
      <c r="J79" s="12"/>
      <c r="K79" s="12"/>
      <c r="L79" s="12"/>
      <c r="M79" s="12"/>
      <c r="N79" s="13"/>
    </row>
    <row r="80" spans="1:14" x14ac:dyDescent="0.25">
      <c r="A80" s="17"/>
      <c r="B80" s="17"/>
      <c r="C80" s="2" t="s">
        <v>154</v>
      </c>
      <c r="D80" s="3">
        <v>153142.41923999932</v>
      </c>
      <c r="E80" s="4">
        <v>1443956.8027340036</v>
      </c>
      <c r="F80" s="3"/>
      <c r="G80" s="3"/>
      <c r="H80" s="3"/>
      <c r="I80" s="3">
        <v>1597099.2219740029</v>
      </c>
      <c r="K80" s="12"/>
      <c r="L80" s="12"/>
      <c r="M80" s="12"/>
      <c r="N80" s="13"/>
    </row>
    <row r="81" spans="1:14" x14ac:dyDescent="0.25">
      <c r="A81" s="17"/>
      <c r="B81" s="17" t="s">
        <v>16</v>
      </c>
      <c r="C81" s="2" t="s">
        <v>153</v>
      </c>
      <c r="D81" s="3">
        <v>1324245.4711949858</v>
      </c>
      <c r="E81" s="3">
        <v>2793506.2578818183</v>
      </c>
      <c r="F81" s="3">
        <v>0</v>
      </c>
      <c r="G81" s="3">
        <v>0</v>
      </c>
      <c r="H81" s="3">
        <v>0</v>
      </c>
      <c r="I81" s="3">
        <v>4117751.7290768041</v>
      </c>
      <c r="J81" s="12"/>
      <c r="K81" s="12"/>
      <c r="L81" s="12"/>
      <c r="M81" s="12"/>
      <c r="N81" s="13"/>
    </row>
    <row r="82" spans="1:14" x14ac:dyDescent="0.25">
      <c r="A82" s="17"/>
      <c r="B82" s="17"/>
      <c r="C82" s="2" t="s">
        <v>154</v>
      </c>
      <c r="D82" s="3">
        <v>151783.59600999884</v>
      </c>
      <c r="E82" s="4">
        <v>1859355.8881500093</v>
      </c>
      <c r="F82" s="3"/>
      <c r="G82" s="3"/>
      <c r="H82" s="3"/>
      <c r="I82" s="3">
        <v>2011139.4841600081</v>
      </c>
      <c r="K82" s="12"/>
      <c r="L82" s="12"/>
      <c r="M82" s="12"/>
      <c r="N82" s="13"/>
    </row>
    <row r="83" spans="1:14" x14ac:dyDescent="0.25">
      <c r="A83" s="17"/>
      <c r="B83" s="17" t="s">
        <v>17</v>
      </c>
      <c r="C83" s="2" t="s">
        <v>153</v>
      </c>
      <c r="D83" s="3">
        <v>1000402.6213211444</v>
      </c>
      <c r="E83" s="3">
        <v>2794036.2496763356</v>
      </c>
      <c r="F83" s="3">
        <v>0</v>
      </c>
      <c r="G83" s="3">
        <v>0</v>
      </c>
      <c r="H83" s="3">
        <v>0</v>
      </c>
      <c r="I83" s="3">
        <v>3794438.8709974801</v>
      </c>
      <c r="J83" s="12"/>
      <c r="K83" s="12"/>
      <c r="L83" s="12"/>
      <c r="M83" s="12"/>
      <c r="N83" s="13"/>
    </row>
    <row r="84" spans="1:14" x14ac:dyDescent="0.25">
      <c r="A84" s="17"/>
      <c r="B84" s="17"/>
      <c r="C84" s="2" t="s">
        <v>154</v>
      </c>
      <c r="D84" s="3">
        <v>116585.77169999974</v>
      </c>
      <c r="E84" s="4">
        <v>1556381.1287500169</v>
      </c>
      <c r="F84" s="3"/>
      <c r="G84" s="3"/>
      <c r="H84" s="3"/>
      <c r="I84" s="3">
        <v>1672966.9004500168</v>
      </c>
      <c r="K84" s="12"/>
      <c r="L84" s="12"/>
      <c r="M84" s="12"/>
      <c r="N84" s="13"/>
    </row>
    <row r="85" spans="1:14" x14ac:dyDescent="0.25">
      <c r="A85" s="17"/>
      <c r="B85" s="17" t="s">
        <v>18</v>
      </c>
      <c r="C85" s="2" t="s">
        <v>153</v>
      </c>
      <c r="D85" s="3">
        <v>980932.79606064991</v>
      </c>
      <c r="E85" s="3">
        <v>2217264.8712052507</v>
      </c>
      <c r="F85" s="3">
        <v>0</v>
      </c>
      <c r="G85" s="3">
        <v>0</v>
      </c>
      <c r="H85" s="3">
        <v>0</v>
      </c>
      <c r="I85" s="3">
        <v>3198197.6672659004</v>
      </c>
      <c r="J85" s="12"/>
      <c r="L85" s="4"/>
      <c r="N85" s="13"/>
    </row>
    <row r="86" spans="1:14" x14ac:dyDescent="0.25">
      <c r="A86" s="17"/>
      <c r="B86" s="17"/>
      <c r="C86" s="2" t="s">
        <v>154</v>
      </c>
      <c r="D86" s="3">
        <v>140134.50355999981</v>
      </c>
      <c r="E86" s="4">
        <v>1680931.9006799911</v>
      </c>
      <c r="F86" s="3">
        <v>4.9746999999999995</v>
      </c>
      <c r="G86" s="3">
        <v>0</v>
      </c>
      <c r="H86" s="3">
        <v>0</v>
      </c>
      <c r="I86" s="3">
        <v>1821071.3789399907</v>
      </c>
      <c r="K86" s="13"/>
      <c r="L86" s="13"/>
      <c r="M86" s="13"/>
      <c r="N86" s="13"/>
    </row>
    <row r="87" spans="1:14" x14ac:dyDescent="0.25">
      <c r="A87" s="17"/>
      <c r="B87" s="17" t="s">
        <v>19</v>
      </c>
      <c r="C87" s="2" t="s">
        <v>153</v>
      </c>
      <c r="D87" s="3">
        <v>865925.16246534465</v>
      </c>
      <c r="E87" s="3">
        <v>3395115.3881389322</v>
      </c>
      <c r="F87" s="3">
        <v>0</v>
      </c>
      <c r="G87" s="3">
        <v>0</v>
      </c>
      <c r="H87" s="3">
        <v>0</v>
      </c>
      <c r="I87" s="3">
        <v>4261040.5506042764</v>
      </c>
      <c r="J87" s="12"/>
    </row>
    <row r="88" spans="1:14" x14ac:dyDescent="0.25">
      <c r="A88" s="17"/>
      <c r="B88" s="17"/>
      <c r="C88" s="2" t="s">
        <v>154</v>
      </c>
      <c r="D88" s="3">
        <v>199606.88169999965</v>
      </c>
      <c r="E88" s="4">
        <v>1592566.5093499913</v>
      </c>
      <c r="F88" s="3">
        <v>22.945919999999997</v>
      </c>
      <c r="G88" s="3"/>
      <c r="H88" s="3"/>
      <c r="I88" s="3">
        <v>1792196.336969991</v>
      </c>
    </row>
    <row r="89" spans="1:14" x14ac:dyDescent="0.25">
      <c r="A89" s="17"/>
      <c r="B89" s="17" t="s">
        <v>20</v>
      </c>
      <c r="C89" s="2" t="s">
        <v>153</v>
      </c>
      <c r="D89" s="3">
        <v>1088159.7098211334</v>
      </c>
      <c r="E89" s="3">
        <v>2587850.5677056862</v>
      </c>
      <c r="F89" s="3">
        <v>0</v>
      </c>
      <c r="G89" s="3">
        <v>0</v>
      </c>
      <c r="H89" s="3">
        <v>0</v>
      </c>
      <c r="I89" s="3">
        <v>3676010.2775268196</v>
      </c>
      <c r="J89" s="12"/>
    </row>
    <row r="90" spans="1:14" x14ac:dyDescent="0.25">
      <c r="A90" s="17"/>
      <c r="B90" s="17"/>
      <c r="C90" s="2" t="s">
        <v>154</v>
      </c>
      <c r="D90" s="3">
        <v>146951.05005000078</v>
      </c>
      <c r="E90" s="4">
        <v>1561762.8191399944</v>
      </c>
      <c r="F90" s="3">
        <v>0</v>
      </c>
      <c r="G90" s="3">
        <v>0</v>
      </c>
      <c r="H90" s="3">
        <v>0</v>
      </c>
      <c r="I90" s="3">
        <v>1708713.8691899953</v>
      </c>
    </row>
    <row r="91" spans="1:14" x14ac:dyDescent="0.25">
      <c r="A91" s="17"/>
      <c r="B91" s="17" t="s">
        <v>21</v>
      </c>
      <c r="C91" s="2" t="s">
        <v>153</v>
      </c>
      <c r="D91" s="3">
        <v>915254.14790312771</v>
      </c>
      <c r="E91" s="3">
        <v>2012522.9026686146</v>
      </c>
      <c r="F91" s="3">
        <v>4.0000000000000003E-5</v>
      </c>
      <c r="G91" s="3">
        <v>0</v>
      </c>
      <c r="H91" s="3">
        <v>0</v>
      </c>
      <c r="I91" s="3">
        <v>2927777.0506117423</v>
      </c>
      <c r="J91" s="12"/>
    </row>
    <row r="92" spans="1:14" x14ac:dyDescent="0.25">
      <c r="A92" s="17"/>
      <c r="B92" s="17"/>
      <c r="C92" s="2" t="s">
        <v>154</v>
      </c>
      <c r="D92" s="3">
        <v>156546.27854000151</v>
      </c>
      <c r="E92" s="4">
        <v>1863620.0752000208</v>
      </c>
      <c r="F92" s="3">
        <v>189.744</v>
      </c>
      <c r="G92" s="3">
        <v>0</v>
      </c>
      <c r="H92" s="3">
        <v>0</v>
      </c>
      <c r="I92" s="3">
        <v>2020356.0977400222</v>
      </c>
    </row>
    <row r="93" spans="1:14" x14ac:dyDescent="0.25">
      <c r="A93" s="17"/>
      <c r="B93" s="17" t="s">
        <v>22</v>
      </c>
      <c r="C93" s="2" t="s">
        <v>153</v>
      </c>
      <c r="D93" s="3">
        <v>1225176.3704677455</v>
      </c>
      <c r="E93" s="3">
        <v>2600116.2177065481</v>
      </c>
      <c r="F93" s="3">
        <v>0</v>
      </c>
      <c r="G93" s="3">
        <v>0</v>
      </c>
      <c r="H93" s="3">
        <v>0</v>
      </c>
      <c r="I93" s="3">
        <v>3825292.5881742937</v>
      </c>
      <c r="J93" s="12"/>
    </row>
    <row r="94" spans="1:14" x14ac:dyDescent="0.25">
      <c r="A94" s="17"/>
      <c r="B94" s="17"/>
      <c r="C94" s="2" t="s">
        <v>154</v>
      </c>
      <c r="D94" s="3">
        <v>205217.76736999993</v>
      </c>
      <c r="E94" s="4">
        <v>2013864.8615199942</v>
      </c>
      <c r="F94" s="3">
        <v>147.61799999999999</v>
      </c>
      <c r="G94" s="3">
        <v>0</v>
      </c>
      <c r="H94" s="3">
        <v>21.67</v>
      </c>
      <c r="I94" s="3">
        <v>2219251.9168899939</v>
      </c>
    </row>
    <row r="95" spans="1:14" x14ac:dyDescent="0.25">
      <c r="A95" s="17"/>
      <c r="B95" s="17" t="s">
        <v>23</v>
      </c>
      <c r="C95" s="2" t="s">
        <v>153</v>
      </c>
      <c r="D95" s="3">
        <v>1445184.4140108591</v>
      </c>
      <c r="E95" s="3">
        <v>3285316.6734777736</v>
      </c>
      <c r="F95" s="3">
        <v>0</v>
      </c>
      <c r="G95" s="3">
        <v>0</v>
      </c>
      <c r="H95" s="3">
        <v>0</v>
      </c>
      <c r="I95" s="3">
        <v>4730501.0874886326</v>
      </c>
      <c r="J95" s="12"/>
    </row>
    <row r="96" spans="1:14" x14ac:dyDescent="0.25">
      <c r="A96" s="17"/>
      <c r="B96" s="17"/>
      <c r="C96" s="2" t="s">
        <v>154</v>
      </c>
      <c r="D96" s="3">
        <v>165421.80369</v>
      </c>
      <c r="E96" s="3">
        <v>1751636.7044200196</v>
      </c>
      <c r="F96" s="3">
        <v>0</v>
      </c>
      <c r="G96" s="3">
        <v>0</v>
      </c>
      <c r="H96" s="3">
        <v>0</v>
      </c>
      <c r="I96" s="3">
        <v>1917058.5081100196</v>
      </c>
    </row>
    <row r="97" spans="1:14" x14ac:dyDescent="0.25">
      <c r="A97" s="38"/>
      <c r="B97" s="35"/>
      <c r="C97" s="36"/>
      <c r="D97" s="36"/>
      <c r="E97" s="36"/>
      <c r="F97" s="36"/>
      <c r="G97" s="36"/>
      <c r="H97" s="36"/>
      <c r="I97" s="36"/>
    </row>
    <row r="98" spans="1:14" x14ac:dyDescent="0.25">
      <c r="A98" s="17">
        <v>2024</v>
      </c>
      <c r="B98" s="19" t="s">
        <v>12</v>
      </c>
      <c r="C98" s="3" t="s">
        <v>153</v>
      </c>
      <c r="D98" s="3">
        <v>582627.08357999986</v>
      </c>
      <c r="E98" s="3">
        <v>4415340.1639599949</v>
      </c>
      <c r="F98" s="3">
        <v>0</v>
      </c>
      <c r="G98" s="3">
        <v>0</v>
      </c>
      <c r="H98" s="3">
        <v>0</v>
      </c>
      <c r="I98" s="3">
        <v>4997967.2475399952</v>
      </c>
      <c r="J98" s="4"/>
      <c r="K98" s="4"/>
      <c r="L98" s="4"/>
      <c r="M98" s="4"/>
    </row>
    <row r="99" spans="1:14" x14ac:dyDescent="0.25">
      <c r="A99" s="17"/>
      <c r="B99" s="17"/>
      <c r="C99" s="2" t="s">
        <v>154</v>
      </c>
      <c r="D99" s="3">
        <v>188117.31493999992</v>
      </c>
      <c r="E99" s="3">
        <v>2013173.3282099939</v>
      </c>
      <c r="F99" s="3">
        <v>0</v>
      </c>
      <c r="G99" s="3">
        <v>0</v>
      </c>
      <c r="H99" s="3">
        <v>0</v>
      </c>
      <c r="I99" s="3">
        <v>2201290.6431499938</v>
      </c>
      <c r="J99" s="5"/>
    </row>
    <row r="100" spans="1:14" x14ac:dyDescent="0.25">
      <c r="A100" s="17"/>
      <c r="B100" s="17" t="s">
        <v>13</v>
      </c>
      <c r="C100" s="2" t="s">
        <v>153</v>
      </c>
      <c r="D100" s="3">
        <v>956190.58667999902</v>
      </c>
      <c r="E100" s="3">
        <v>3097574.8724000012</v>
      </c>
      <c r="F100" s="3">
        <v>0</v>
      </c>
      <c r="G100" s="15">
        <v>0</v>
      </c>
      <c r="H100" s="15">
        <v>0</v>
      </c>
      <c r="I100" s="3">
        <v>4053765.4590800004</v>
      </c>
    </row>
    <row r="101" spans="1:14" x14ac:dyDescent="0.25">
      <c r="A101" s="17"/>
      <c r="B101" s="17"/>
      <c r="C101" s="2" t="s">
        <v>154</v>
      </c>
      <c r="D101" s="3">
        <v>209914.81728200044</v>
      </c>
      <c r="E101" s="3">
        <v>1609865.4423510025</v>
      </c>
      <c r="F101" s="3">
        <v>0</v>
      </c>
      <c r="G101" s="15">
        <v>0</v>
      </c>
      <c r="H101" s="15">
        <v>0</v>
      </c>
      <c r="I101" s="3">
        <v>1819780.2596330028</v>
      </c>
      <c r="J101" s="4"/>
    </row>
    <row r="102" spans="1:14" x14ac:dyDescent="0.25">
      <c r="A102" s="17"/>
      <c r="B102" s="17" t="s">
        <v>14</v>
      </c>
      <c r="C102" s="2" t="s">
        <v>153</v>
      </c>
      <c r="D102" s="3">
        <v>862151.26377000089</v>
      </c>
      <c r="E102" s="3">
        <v>2853348.59931</v>
      </c>
      <c r="F102" s="3">
        <v>0</v>
      </c>
      <c r="G102" s="15">
        <v>0</v>
      </c>
      <c r="H102" s="15">
        <v>0</v>
      </c>
      <c r="I102" s="3">
        <v>3715499.863080001</v>
      </c>
    </row>
    <row r="103" spans="1:14" x14ac:dyDescent="0.25">
      <c r="A103" s="17"/>
      <c r="B103" s="17"/>
      <c r="C103" s="2" t="s">
        <v>154</v>
      </c>
      <c r="D103" s="3">
        <v>246943.39768000005</v>
      </c>
      <c r="E103" s="3">
        <v>1464241.9884099849</v>
      </c>
      <c r="F103" s="3">
        <v>0</v>
      </c>
      <c r="G103" s="15">
        <v>0</v>
      </c>
      <c r="H103" s="15">
        <v>0</v>
      </c>
      <c r="I103" s="3">
        <v>1711185.3860899848</v>
      </c>
      <c r="J103" s="13"/>
    </row>
    <row r="104" spans="1:14" x14ac:dyDescent="0.25">
      <c r="A104" s="17"/>
      <c r="B104" s="17" t="s">
        <v>15</v>
      </c>
      <c r="C104" s="2" t="s">
        <v>153</v>
      </c>
      <c r="D104" s="3">
        <v>729843.95639999979</v>
      </c>
      <c r="E104" s="3">
        <v>3636971.216260002</v>
      </c>
      <c r="F104" s="3">
        <v>0</v>
      </c>
      <c r="G104" s="3">
        <v>0</v>
      </c>
      <c r="H104" s="3">
        <v>0</v>
      </c>
      <c r="I104" s="3">
        <v>4366815.1726600016</v>
      </c>
    </row>
    <row r="105" spans="1:14" x14ac:dyDescent="0.25">
      <c r="A105" s="17"/>
      <c r="B105" s="17"/>
      <c r="C105" s="2" t="s">
        <v>154</v>
      </c>
      <c r="D105" s="3">
        <v>170547.59819999945</v>
      </c>
      <c r="E105" s="3">
        <v>1749102.1209900044</v>
      </c>
      <c r="F105" s="3">
        <v>0</v>
      </c>
      <c r="G105" s="3">
        <v>0</v>
      </c>
      <c r="H105" s="3">
        <v>0</v>
      </c>
      <c r="I105" s="3">
        <v>1919649.7191900038</v>
      </c>
      <c r="J105" s="5"/>
    </row>
    <row r="106" spans="1:14" x14ac:dyDescent="0.25">
      <c r="A106" s="17"/>
      <c r="B106" s="17" t="s">
        <v>16</v>
      </c>
      <c r="C106" s="2" t="s">
        <v>153</v>
      </c>
      <c r="D106" s="3">
        <v>646060.62698000018</v>
      </c>
      <c r="E106" s="3">
        <v>3194831.0684300074</v>
      </c>
      <c r="F106" s="3">
        <v>0</v>
      </c>
      <c r="G106" s="3">
        <v>0</v>
      </c>
      <c r="H106" s="3">
        <v>0</v>
      </c>
      <c r="I106" s="3">
        <v>3840891.6954100076</v>
      </c>
    </row>
    <row r="107" spans="1:14" x14ac:dyDescent="0.25">
      <c r="A107" s="17"/>
      <c r="B107" s="17"/>
      <c r="C107" s="2" t="s">
        <v>154</v>
      </c>
      <c r="D107" s="3">
        <v>282608.95787999965</v>
      </c>
      <c r="E107" s="3">
        <v>1915873.2229000102</v>
      </c>
      <c r="F107" s="3">
        <v>0</v>
      </c>
      <c r="G107" s="3">
        <v>0</v>
      </c>
      <c r="H107" s="3">
        <v>0</v>
      </c>
      <c r="I107" s="3">
        <v>2198482.1807800098</v>
      </c>
      <c r="J107" s="5"/>
    </row>
    <row r="108" spans="1:14" x14ac:dyDescent="0.25">
      <c r="A108" s="17"/>
      <c r="B108" s="17" t="s">
        <v>17</v>
      </c>
      <c r="C108" s="2" t="s">
        <v>153</v>
      </c>
      <c r="D108" s="3">
        <v>1056307.7334899991</v>
      </c>
      <c r="E108" s="3">
        <v>2462777.4276599996</v>
      </c>
      <c r="F108" s="3">
        <v>0</v>
      </c>
      <c r="G108" s="3">
        <v>0</v>
      </c>
      <c r="H108" s="3">
        <v>0</v>
      </c>
      <c r="I108" s="3">
        <v>3519085.1611499987</v>
      </c>
    </row>
    <row r="109" spans="1:14" x14ac:dyDescent="0.25">
      <c r="A109" s="17"/>
      <c r="B109" s="17"/>
      <c r="C109" s="2" t="s">
        <v>154</v>
      </c>
      <c r="D109" s="3">
        <v>206759.73506160171</v>
      </c>
      <c r="E109" s="3">
        <v>2117714.0406100117</v>
      </c>
      <c r="F109" s="3">
        <v>0</v>
      </c>
      <c r="G109" s="3">
        <v>0</v>
      </c>
      <c r="H109" s="3">
        <v>0</v>
      </c>
      <c r="I109" s="3">
        <v>2324473.7756716134</v>
      </c>
      <c r="J109" s="5"/>
    </row>
    <row r="110" spans="1:14" x14ac:dyDescent="0.25">
      <c r="A110" s="17"/>
      <c r="B110" s="17" t="s">
        <v>18</v>
      </c>
      <c r="C110" s="2" t="s">
        <v>153</v>
      </c>
      <c r="D110" s="3">
        <v>657234.45539000072</v>
      </c>
      <c r="E110" s="3">
        <v>4155453.9018500028</v>
      </c>
      <c r="F110" s="3">
        <v>0</v>
      </c>
      <c r="G110" s="3">
        <v>0</v>
      </c>
      <c r="H110" s="3">
        <v>0</v>
      </c>
      <c r="I110" s="3">
        <v>4812688.3572400035</v>
      </c>
    </row>
    <row r="111" spans="1:14" x14ac:dyDescent="0.25">
      <c r="A111" s="17"/>
      <c r="B111" s="17"/>
      <c r="C111" s="2" t="s">
        <v>154</v>
      </c>
      <c r="D111" s="3">
        <v>217578.87799000007</v>
      </c>
      <c r="E111" s="3">
        <v>2005098.6392699876</v>
      </c>
      <c r="F111" s="3">
        <v>0</v>
      </c>
      <c r="G111" s="3">
        <v>0</v>
      </c>
      <c r="H111" s="3">
        <v>0</v>
      </c>
      <c r="I111" s="3">
        <v>2222677.5172599875</v>
      </c>
      <c r="J111" s="5"/>
      <c r="N111" s="5"/>
    </row>
    <row r="112" spans="1:14" x14ac:dyDescent="0.25">
      <c r="A112" s="17"/>
      <c r="B112" s="17" t="s">
        <v>19</v>
      </c>
      <c r="C112" s="2" t="s">
        <v>153</v>
      </c>
      <c r="D112" s="3">
        <v>1090387.0482399995</v>
      </c>
      <c r="E112" s="3">
        <v>3887467.428109997</v>
      </c>
      <c r="F112" s="3">
        <v>0</v>
      </c>
      <c r="G112" s="3">
        <v>0</v>
      </c>
      <c r="H112" s="3">
        <v>0</v>
      </c>
      <c r="I112" s="3">
        <v>4977854.4763499964</v>
      </c>
    </row>
    <row r="113" spans="1:10" x14ac:dyDescent="0.25">
      <c r="A113" s="17"/>
      <c r="B113" s="17"/>
      <c r="C113" s="2" t="s">
        <v>154</v>
      </c>
      <c r="D113" s="3">
        <v>205129.00990000003</v>
      </c>
      <c r="E113" s="3">
        <v>1987898.5596700171</v>
      </c>
      <c r="F113" s="3">
        <v>125.78254</v>
      </c>
      <c r="G113" s="15">
        <v>0</v>
      </c>
      <c r="H113" s="15">
        <v>0</v>
      </c>
      <c r="I113" s="3">
        <v>2193153.3521100171</v>
      </c>
      <c r="J113" s="13"/>
    </row>
    <row r="114" spans="1:10" x14ac:dyDescent="0.25">
      <c r="A114" s="17"/>
      <c r="B114" s="17" t="s">
        <v>20</v>
      </c>
      <c r="C114" s="2" t="s">
        <v>153</v>
      </c>
      <c r="D114" s="3">
        <v>1010248.0828200005</v>
      </c>
      <c r="E114" s="3">
        <v>3839317.469939996</v>
      </c>
      <c r="F114" s="3">
        <v>2.5</v>
      </c>
      <c r="G114" s="3">
        <v>0</v>
      </c>
      <c r="H114" s="3">
        <v>0</v>
      </c>
      <c r="I114" s="3">
        <v>4849568.0527599966</v>
      </c>
    </row>
    <row r="115" spans="1:10" x14ac:dyDescent="0.25">
      <c r="A115" s="17"/>
      <c r="B115" s="17"/>
      <c r="C115" s="2" t="s">
        <v>154</v>
      </c>
      <c r="D115" s="3">
        <v>172500.88905000078</v>
      </c>
      <c r="E115" s="3">
        <v>1908732.1883099996</v>
      </c>
      <c r="F115" s="3">
        <v>116.98186</v>
      </c>
      <c r="G115" s="15">
        <v>0</v>
      </c>
      <c r="H115" s="15">
        <v>0</v>
      </c>
      <c r="I115" s="3">
        <v>2081350.0592200004</v>
      </c>
      <c r="J115" s="4"/>
    </row>
    <row r="116" spans="1:10" x14ac:dyDescent="0.25">
      <c r="A116" s="17"/>
      <c r="B116" s="17" t="s">
        <v>21</v>
      </c>
      <c r="C116" s="2" t="s">
        <v>153</v>
      </c>
      <c r="D116" s="3">
        <v>968994.55868000002</v>
      </c>
      <c r="E116" s="3">
        <v>3884870.7039800035</v>
      </c>
      <c r="F116" s="3">
        <v>0</v>
      </c>
      <c r="G116" s="3">
        <v>0</v>
      </c>
      <c r="H116" s="3">
        <v>0</v>
      </c>
      <c r="I116" s="3">
        <v>4853865.2626600033</v>
      </c>
    </row>
    <row r="117" spans="1:10" x14ac:dyDescent="0.25">
      <c r="A117" s="17"/>
      <c r="B117" s="17"/>
      <c r="C117" s="2" t="s">
        <v>154</v>
      </c>
      <c r="D117" s="3">
        <v>173991.2451880005</v>
      </c>
      <c r="E117" s="3">
        <v>2591867.6509699756</v>
      </c>
      <c r="F117" s="3">
        <v>27.7515</v>
      </c>
      <c r="G117" s="15">
        <v>0</v>
      </c>
      <c r="H117" s="15">
        <v>0</v>
      </c>
      <c r="I117" s="3">
        <v>2765886.647657976</v>
      </c>
      <c r="J117" s="13"/>
    </row>
    <row r="118" spans="1:10" x14ac:dyDescent="0.25">
      <c r="A118" s="17"/>
      <c r="B118" s="17" t="s">
        <v>22</v>
      </c>
      <c r="C118" s="2" t="s">
        <v>153</v>
      </c>
      <c r="D118" s="3">
        <v>661833.16867000016</v>
      </c>
      <c r="E118" s="3">
        <v>3728398.7749900003</v>
      </c>
      <c r="F118" s="3">
        <v>0</v>
      </c>
      <c r="G118" s="3">
        <v>0</v>
      </c>
      <c r="H118" s="3">
        <v>0</v>
      </c>
      <c r="I118" s="3">
        <v>4390231.9436600003</v>
      </c>
    </row>
    <row r="119" spans="1:10" x14ac:dyDescent="0.25">
      <c r="A119" s="17"/>
      <c r="B119" s="17"/>
      <c r="C119" s="2" t="s">
        <v>154</v>
      </c>
      <c r="D119" s="3">
        <v>145173.41852000111</v>
      </c>
      <c r="E119" s="3">
        <v>2083418.4142899867</v>
      </c>
      <c r="F119" s="3">
        <v>26.842200000000002</v>
      </c>
      <c r="G119" s="15">
        <v>0</v>
      </c>
      <c r="H119" s="15">
        <v>0</v>
      </c>
      <c r="I119" s="3">
        <v>2228618.6750099878</v>
      </c>
      <c r="J119" s="4"/>
    </row>
    <row r="120" spans="1:10" x14ac:dyDescent="0.25">
      <c r="A120" s="17"/>
      <c r="B120" s="17" t="s">
        <v>23</v>
      </c>
      <c r="C120" s="2" t="s">
        <v>153</v>
      </c>
      <c r="D120" s="3">
        <v>1532896.1566199993</v>
      </c>
      <c r="E120" s="3">
        <v>3649755.2695970032</v>
      </c>
      <c r="F120" s="3">
        <v>0</v>
      </c>
      <c r="G120" s="3">
        <v>0</v>
      </c>
      <c r="H120" s="3">
        <v>0</v>
      </c>
      <c r="I120" s="3">
        <v>5182651.4262170028</v>
      </c>
    </row>
    <row r="121" spans="1:10" x14ac:dyDescent="0.25">
      <c r="A121" s="17"/>
      <c r="B121" s="17"/>
      <c r="C121" s="2" t="s">
        <v>154</v>
      </c>
      <c r="D121" s="3">
        <v>184386.09469000029</v>
      </c>
      <c r="E121" s="3">
        <v>1806185.902830021</v>
      </c>
      <c r="F121" s="3">
        <v>27.325020000000002</v>
      </c>
      <c r="G121" s="15">
        <v>0</v>
      </c>
      <c r="H121" s="15">
        <v>0</v>
      </c>
      <c r="I121" s="3">
        <v>1990599.3225400213</v>
      </c>
      <c r="J121" s="13"/>
    </row>
    <row r="122" spans="1:10" x14ac:dyDescent="0.25">
      <c r="A122" s="38"/>
      <c r="B122" s="38"/>
      <c r="C122" s="66"/>
      <c r="D122" s="66"/>
      <c r="E122" s="66"/>
      <c r="F122" s="66"/>
      <c r="G122" s="66"/>
      <c r="H122" s="66"/>
      <c r="I122" s="66"/>
    </row>
    <row r="123" spans="1:10" x14ac:dyDescent="0.25">
      <c r="A123" s="17" t="s">
        <v>217</v>
      </c>
      <c r="B123" s="19" t="s">
        <v>12</v>
      </c>
      <c r="C123" s="3" t="s">
        <v>153</v>
      </c>
      <c r="D123" s="3">
        <v>1293883.9176700001</v>
      </c>
      <c r="E123" s="3">
        <v>3550805.2383099874</v>
      </c>
      <c r="F123" s="3"/>
      <c r="G123" s="3"/>
      <c r="H123" s="3"/>
      <c r="I123" s="3">
        <f>SUM(D123:H123)</f>
        <v>4844689.1559799872</v>
      </c>
    </row>
    <row r="124" spans="1:10" x14ac:dyDescent="0.25">
      <c r="A124" s="17"/>
      <c r="B124" s="17"/>
      <c r="C124" s="2" t="s">
        <v>154</v>
      </c>
      <c r="D124" s="3"/>
      <c r="E124" s="3"/>
      <c r="F124" s="3"/>
      <c r="G124" s="3"/>
      <c r="H124" s="3"/>
      <c r="I124" s="3">
        <f t="shared" ref="I124:I133" si="0">SUM(D124:H124)</f>
        <v>0</v>
      </c>
    </row>
    <row r="125" spans="1:10" x14ac:dyDescent="0.25">
      <c r="A125" s="17"/>
      <c r="B125" s="17" t="s">
        <v>13</v>
      </c>
      <c r="C125" s="2" t="s">
        <v>153</v>
      </c>
      <c r="D125" s="3">
        <v>1336485.4908799999</v>
      </c>
      <c r="E125" s="3">
        <v>4173896.3806200009</v>
      </c>
      <c r="F125" s="3"/>
      <c r="G125" s="15"/>
      <c r="H125" s="15"/>
      <c r="I125" s="3">
        <f t="shared" si="0"/>
        <v>5510381.8715000004</v>
      </c>
    </row>
    <row r="126" spans="1:10" x14ac:dyDescent="0.25">
      <c r="A126" s="17"/>
      <c r="B126" s="17"/>
      <c r="C126" s="2" t="s">
        <v>154</v>
      </c>
      <c r="D126" s="3"/>
      <c r="E126" s="3"/>
      <c r="F126" s="3"/>
      <c r="G126" s="15"/>
      <c r="H126" s="15"/>
      <c r="I126" s="3">
        <f t="shared" si="0"/>
        <v>0</v>
      </c>
    </row>
    <row r="127" spans="1:10" x14ac:dyDescent="0.25">
      <c r="A127" s="17"/>
      <c r="B127" s="17" t="s">
        <v>14</v>
      </c>
      <c r="C127" s="2" t="s">
        <v>153</v>
      </c>
      <c r="D127" s="3">
        <v>1064221.0177500008</v>
      </c>
      <c r="E127" s="3">
        <v>3719374.6367699974</v>
      </c>
      <c r="F127" s="3"/>
      <c r="G127" s="15"/>
      <c r="H127" s="15"/>
      <c r="I127" s="3">
        <f t="shared" si="0"/>
        <v>4783595.6545199985</v>
      </c>
    </row>
    <row r="128" spans="1:10" x14ac:dyDescent="0.25">
      <c r="A128" s="17"/>
      <c r="B128" s="17"/>
      <c r="C128" s="2" t="s">
        <v>154</v>
      </c>
      <c r="D128" s="3"/>
      <c r="E128" s="3"/>
      <c r="F128" s="3"/>
      <c r="G128" s="15"/>
      <c r="H128" s="15"/>
      <c r="I128" s="3">
        <f t="shared" si="0"/>
        <v>0</v>
      </c>
    </row>
    <row r="129" spans="1:9" x14ac:dyDescent="0.25">
      <c r="A129" s="17"/>
      <c r="B129" s="17" t="s">
        <v>15</v>
      </c>
      <c r="C129" s="2" t="s">
        <v>153</v>
      </c>
      <c r="D129" s="3">
        <v>1686638.9594200002</v>
      </c>
      <c r="E129" s="3">
        <v>3673858.5825400082</v>
      </c>
      <c r="F129" s="3"/>
      <c r="G129" s="3"/>
      <c r="H129" s="3"/>
      <c r="I129" s="3">
        <f t="shared" si="0"/>
        <v>5360497.5419600084</v>
      </c>
    </row>
    <row r="130" spans="1:9" x14ac:dyDescent="0.25">
      <c r="A130" s="17"/>
      <c r="B130" s="17"/>
      <c r="C130" s="2" t="s">
        <v>154</v>
      </c>
      <c r="D130" s="3"/>
      <c r="E130" s="3"/>
      <c r="F130" s="3"/>
      <c r="G130" s="3"/>
      <c r="H130" s="3"/>
      <c r="I130" s="3">
        <f t="shared" si="0"/>
        <v>0</v>
      </c>
    </row>
    <row r="131" spans="1:9" x14ac:dyDescent="0.25">
      <c r="A131" s="17"/>
      <c r="B131" s="17" t="s">
        <v>16</v>
      </c>
      <c r="C131" s="2" t="s">
        <v>153</v>
      </c>
      <c r="D131" s="3">
        <v>1159566.4035700005</v>
      </c>
      <c r="E131" s="3">
        <v>4468566.9722200027</v>
      </c>
      <c r="F131" s="3"/>
      <c r="G131" s="3"/>
      <c r="H131" s="3"/>
      <c r="I131" s="3">
        <f t="shared" si="0"/>
        <v>5628133.3757900037</v>
      </c>
    </row>
    <row r="132" spans="1:9" x14ac:dyDescent="0.25">
      <c r="A132" s="17"/>
      <c r="B132" s="17"/>
      <c r="C132" s="2" t="s">
        <v>154</v>
      </c>
      <c r="D132" s="3"/>
      <c r="E132" s="3"/>
      <c r="F132" s="3"/>
      <c r="G132" s="3"/>
      <c r="H132" s="3"/>
      <c r="I132" s="3">
        <f t="shared" si="0"/>
        <v>0</v>
      </c>
    </row>
    <row r="133" spans="1:9" x14ac:dyDescent="0.25">
      <c r="A133" s="17"/>
      <c r="B133" s="17" t="s">
        <v>17</v>
      </c>
      <c r="C133" s="2" t="s">
        <v>153</v>
      </c>
      <c r="D133" s="3">
        <v>1676340.1305600007</v>
      </c>
      <c r="E133" s="3">
        <v>4590054.1881799921</v>
      </c>
      <c r="F133" s="3"/>
      <c r="G133" s="3"/>
      <c r="H133" s="3"/>
      <c r="I133" s="3">
        <f t="shared" si="0"/>
        <v>6266394.3187399926</v>
      </c>
    </row>
    <row r="134" spans="1:9" x14ac:dyDescent="0.25">
      <c r="A134" s="17"/>
      <c r="B134" s="17"/>
      <c r="C134" s="2" t="s">
        <v>154</v>
      </c>
      <c r="D134" s="3"/>
      <c r="E134" s="3"/>
      <c r="F134" s="3"/>
      <c r="G134" s="3"/>
      <c r="H134" s="3"/>
      <c r="I134" s="3"/>
    </row>
    <row r="135" spans="1:9" x14ac:dyDescent="0.25">
      <c r="A135" s="17"/>
      <c r="B135" s="17" t="s">
        <v>18</v>
      </c>
      <c r="C135" s="2" t="s">
        <v>153</v>
      </c>
      <c r="D135" s="3"/>
      <c r="E135" s="3"/>
      <c r="F135" s="3"/>
      <c r="G135" s="3"/>
      <c r="H135" s="3"/>
      <c r="I135" s="3"/>
    </row>
    <row r="136" spans="1:9" x14ac:dyDescent="0.25">
      <c r="A136" s="17"/>
      <c r="B136" s="17"/>
      <c r="C136" s="2" t="s">
        <v>154</v>
      </c>
      <c r="D136" s="3"/>
      <c r="E136" s="3"/>
      <c r="F136" s="3"/>
      <c r="G136" s="3"/>
      <c r="H136" s="3"/>
      <c r="I136" s="3"/>
    </row>
    <row r="137" spans="1:9" x14ac:dyDescent="0.25">
      <c r="A137" s="17"/>
      <c r="B137" s="17" t="s">
        <v>19</v>
      </c>
      <c r="C137" s="2" t="s">
        <v>153</v>
      </c>
      <c r="D137" s="3"/>
      <c r="E137" s="3"/>
      <c r="F137" s="3"/>
      <c r="G137" s="3"/>
      <c r="H137" s="3"/>
      <c r="I137" s="3"/>
    </row>
    <row r="138" spans="1:9" x14ac:dyDescent="0.25">
      <c r="A138" s="17"/>
      <c r="B138" s="17"/>
      <c r="C138" s="2" t="s">
        <v>154</v>
      </c>
      <c r="D138" s="3"/>
      <c r="E138" s="3"/>
      <c r="F138" s="3"/>
      <c r="G138" s="15"/>
      <c r="H138" s="15"/>
      <c r="I138" s="3"/>
    </row>
    <row r="139" spans="1:9" x14ac:dyDescent="0.25">
      <c r="A139" s="17"/>
      <c r="B139" s="17" t="s">
        <v>20</v>
      </c>
      <c r="C139" s="2" t="s">
        <v>153</v>
      </c>
      <c r="D139" s="3"/>
      <c r="E139" s="3"/>
      <c r="F139" s="3"/>
      <c r="G139" s="3"/>
      <c r="H139" s="3"/>
      <c r="I139" s="3"/>
    </row>
    <row r="140" spans="1:9" x14ac:dyDescent="0.25">
      <c r="A140" s="17"/>
      <c r="B140" s="17"/>
      <c r="C140" s="2" t="s">
        <v>154</v>
      </c>
      <c r="D140" s="3"/>
      <c r="E140" s="3"/>
      <c r="F140" s="3"/>
      <c r="G140" s="15"/>
      <c r="H140" s="15"/>
      <c r="I140" s="3"/>
    </row>
    <row r="141" spans="1:9" x14ac:dyDescent="0.25">
      <c r="A141" s="17"/>
      <c r="B141" s="17" t="s">
        <v>21</v>
      </c>
      <c r="C141" s="2" t="s">
        <v>153</v>
      </c>
      <c r="D141" s="3"/>
      <c r="E141" s="3"/>
      <c r="F141" s="3"/>
      <c r="G141" s="3"/>
      <c r="H141" s="3"/>
      <c r="I141" s="3"/>
    </row>
    <row r="142" spans="1:9" x14ac:dyDescent="0.25">
      <c r="A142" s="17"/>
      <c r="B142" s="17"/>
      <c r="C142" s="2" t="s">
        <v>154</v>
      </c>
      <c r="D142" s="3"/>
      <c r="E142" s="3"/>
      <c r="F142" s="3"/>
      <c r="G142" s="15"/>
      <c r="H142" s="15"/>
      <c r="I142" s="3"/>
    </row>
    <row r="143" spans="1:9" x14ac:dyDescent="0.25">
      <c r="A143" s="17"/>
      <c r="B143" s="17" t="s">
        <v>22</v>
      </c>
      <c r="C143" s="2" t="s">
        <v>153</v>
      </c>
      <c r="D143" s="3"/>
      <c r="E143" s="3"/>
      <c r="F143" s="3"/>
      <c r="G143" s="3"/>
      <c r="H143" s="3"/>
      <c r="I143" s="3"/>
    </row>
    <row r="144" spans="1:9" x14ac:dyDescent="0.25">
      <c r="A144" s="17"/>
      <c r="B144" s="17"/>
      <c r="C144" s="2" t="s">
        <v>154</v>
      </c>
      <c r="D144" s="3"/>
      <c r="E144" s="3"/>
      <c r="F144" s="3"/>
      <c r="G144" s="15"/>
      <c r="H144" s="15"/>
      <c r="I144" s="3"/>
    </row>
    <row r="145" spans="1:9" x14ac:dyDescent="0.25">
      <c r="A145" s="17"/>
      <c r="B145" s="17" t="s">
        <v>23</v>
      </c>
      <c r="C145" s="2" t="s">
        <v>153</v>
      </c>
      <c r="D145" s="3"/>
      <c r="E145" s="3"/>
      <c r="F145" s="3"/>
      <c r="G145" s="3"/>
      <c r="H145" s="3"/>
      <c r="I145" s="3"/>
    </row>
    <row r="146" spans="1:9" x14ac:dyDescent="0.25">
      <c r="A146" s="17"/>
      <c r="B146" s="17"/>
      <c r="C146" s="2" t="s">
        <v>154</v>
      </c>
      <c r="D146" s="3"/>
      <c r="E146" s="3"/>
      <c r="F146" s="3"/>
      <c r="G146" s="15"/>
      <c r="H146" s="15"/>
      <c r="I146" s="3"/>
    </row>
    <row r="148" spans="1:9" x14ac:dyDescent="0.25">
      <c r="A148" s="23" t="s">
        <v>149</v>
      </c>
    </row>
    <row r="149" spans="1:9" x14ac:dyDescent="0.25">
      <c r="A149" s="23" t="s">
        <v>150</v>
      </c>
    </row>
    <row r="150" spans="1:9" x14ac:dyDescent="0.25">
      <c r="A150" s="23" t="s">
        <v>131</v>
      </c>
    </row>
    <row r="151" spans="1:9" x14ac:dyDescent="0.25">
      <c r="A151" s="23" t="s">
        <v>119</v>
      </c>
    </row>
    <row r="152" spans="1:9" x14ac:dyDescent="0.25">
      <c r="A152" s="23" t="s">
        <v>120</v>
      </c>
    </row>
  </sheetData>
  <mergeCells count="8">
    <mergeCell ref="A6:C6"/>
    <mergeCell ref="A1:C1"/>
    <mergeCell ref="D1:I1"/>
    <mergeCell ref="A2:C2"/>
    <mergeCell ref="D2:I2"/>
    <mergeCell ref="A3:C5"/>
    <mergeCell ref="G3:I3"/>
    <mergeCell ref="G4:I4"/>
  </mergeCells>
  <phoneticPr fontId="3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CE21B-3F70-48C7-ADED-93176D2B83D1}">
  <sheetPr>
    <tabColor rgb="FF1C9494"/>
  </sheetPr>
  <dimension ref="A1:BP29"/>
  <sheetViews>
    <sheetView workbookViewId="0">
      <selection activeCell="B23" sqref="B23"/>
    </sheetView>
  </sheetViews>
  <sheetFormatPr defaultRowHeight="15" x14ac:dyDescent="0.25"/>
  <cols>
    <col min="1" max="1" width="11.7109375" style="23" customWidth="1"/>
    <col min="2" max="2" width="57.5703125" style="23" bestFit="1" customWidth="1"/>
    <col min="3" max="4" width="13.85546875" bestFit="1" customWidth="1"/>
    <col min="5" max="5" width="14.28515625" bestFit="1" customWidth="1"/>
    <col min="6" max="6" width="14.28515625" customWidth="1"/>
    <col min="7" max="7" width="14.28515625" bestFit="1" customWidth="1"/>
    <col min="8" max="8" width="14.28515625" customWidth="1"/>
    <col min="9" max="44" width="12.7109375" bestFit="1" customWidth="1"/>
    <col min="45" max="56" width="13.28515625" bestFit="1" customWidth="1"/>
    <col min="57" max="57" width="14.28515625" bestFit="1" customWidth="1"/>
    <col min="58" max="68" width="13.28515625" bestFit="1" customWidth="1"/>
  </cols>
  <sheetData>
    <row r="1" spans="1:68" s="23" customFormat="1" x14ac:dyDescent="0.25">
      <c r="A1" s="17" t="s">
        <v>185</v>
      </c>
      <c r="B1" s="196" t="s">
        <v>186</v>
      </c>
      <c r="C1" s="197" t="s">
        <v>213</v>
      </c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8"/>
    </row>
    <row r="2" spans="1:68" s="23" customFormat="1" x14ac:dyDescent="0.25">
      <c r="A2" s="196" t="s">
        <v>187</v>
      </c>
      <c r="B2" s="196"/>
      <c r="C2" s="199" t="s">
        <v>212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8"/>
    </row>
    <row r="3" spans="1:68" s="23" customFormat="1" x14ac:dyDescent="0.25">
      <c r="A3" s="196"/>
      <c r="B3" s="196"/>
      <c r="C3" s="204" t="s">
        <v>210</v>
      </c>
      <c r="D3" s="205"/>
      <c r="E3" s="205"/>
      <c r="F3" s="205"/>
      <c r="G3" s="205"/>
      <c r="H3" s="206"/>
      <c r="I3" s="201" t="s">
        <v>11</v>
      </c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  <c r="BM3" s="201"/>
      <c r="BN3" s="201"/>
      <c r="BO3" s="201"/>
      <c r="BP3" s="202"/>
    </row>
    <row r="4" spans="1:68" s="23" customFormat="1" x14ac:dyDescent="0.25">
      <c r="A4" s="17"/>
      <c r="B4" s="17"/>
      <c r="C4" s="207"/>
      <c r="D4" s="208"/>
      <c r="E4" s="208"/>
      <c r="F4" s="208"/>
      <c r="G4" s="208"/>
      <c r="H4" s="209"/>
      <c r="I4" s="200">
        <v>2021</v>
      </c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>
        <v>2022</v>
      </c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>
        <v>2023</v>
      </c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3">
        <v>2024</v>
      </c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8"/>
      <c r="BE4" s="203" t="s">
        <v>217</v>
      </c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8"/>
    </row>
    <row r="5" spans="1:68" s="23" customFormat="1" x14ac:dyDescent="0.25">
      <c r="A5" s="17"/>
      <c r="B5" s="17" t="s">
        <v>188</v>
      </c>
      <c r="C5" s="17">
        <v>2020</v>
      </c>
      <c r="D5" s="17">
        <v>2021</v>
      </c>
      <c r="E5" s="17">
        <v>2022</v>
      </c>
      <c r="F5" s="17">
        <v>2023</v>
      </c>
      <c r="G5" s="17">
        <v>2024</v>
      </c>
      <c r="H5" s="17" t="s">
        <v>217</v>
      </c>
      <c r="I5" s="17" t="s">
        <v>136</v>
      </c>
      <c r="J5" s="17" t="s">
        <v>137</v>
      </c>
      <c r="K5" s="17" t="s">
        <v>138</v>
      </c>
      <c r="L5" s="17" t="s">
        <v>139</v>
      </c>
      <c r="M5" s="17" t="s">
        <v>16</v>
      </c>
      <c r="N5" s="17" t="s">
        <v>140</v>
      </c>
      <c r="O5" s="17" t="s">
        <v>141</v>
      </c>
      <c r="P5" s="17" t="s">
        <v>142</v>
      </c>
      <c r="Q5" s="17" t="s">
        <v>143</v>
      </c>
      <c r="R5" s="17" t="s">
        <v>144</v>
      </c>
      <c r="S5" s="17" t="s">
        <v>145</v>
      </c>
      <c r="T5" s="17" t="s">
        <v>146</v>
      </c>
      <c r="U5" s="17" t="s">
        <v>136</v>
      </c>
      <c r="V5" s="17" t="s">
        <v>137</v>
      </c>
      <c r="W5" s="17" t="s">
        <v>138</v>
      </c>
      <c r="X5" s="17" t="s">
        <v>139</v>
      </c>
      <c r="Y5" s="17" t="s">
        <v>16</v>
      </c>
      <c r="Z5" s="17" t="s">
        <v>140</v>
      </c>
      <c r="AA5" s="17" t="s">
        <v>141</v>
      </c>
      <c r="AB5" s="17" t="s">
        <v>142</v>
      </c>
      <c r="AC5" s="17" t="s">
        <v>143</v>
      </c>
      <c r="AD5" s="17" t="s">
        <v>144</v>
      </c>
      <c r="AE5" s="17" t="s">
        <v>145</v>
      </c>
      <c r="AF5" s="17" t="s">
        <v>146</v>
      </c>
      <c r="AG5" s="17" t="s">
        <v>136</v>
      </c>
      <c r="AH5" s="17" t="s">
        <v>137</v>
      </c>
      <c r="AI5" s="17" t="s">
        <v>138</v>
      </c>
      <c r="AJ5" s="17" t="s">
        <v>139</v>
      </c>
      <c r="AK5" s="17" t="s">
        <v>16</v>
      </c>
      <c r="AL5" s="17" t="s">
        <v>140</v>
      </c>
      <c r="AM5" s="17" t="s">
        <v>141</v>
      </c>
      <c r="AN5" s="17" t="s">
        <v>142</v>
      </c>
      <c r="AO5" s="17" t="s">
        <v>143</v>
      </c>
      <c r="AP5" s="17" t="s">
        <v>144</v>
      </c>
      <c r="AQ5" s="17" t="s">
        <v>145</v>
      </c>
      <c r="AR5" s="17" t="s">
        <v>146</v>
      </c>
      <c r="AS5" s="17" t="s">
        <v>136</v>
      </c>
      <c r="AT5" s="17" t="s">
        <v>137</v>
      </c>
      <c r="AU5" s="17" t="s">
        <v>138</v>
      </c>
      <c r="AV5" s="17" t="s">
        <v>139</v>
      </c>
      <c r="AW5" s="17" t="s">
        <v>16</v>
      </c>
      <c r="AX5" s="17" t="s">
        <v>140</v>
      </c>
      <c r="AY5" s="17" t="s">
        <v>141</v>
      </c>
      <c r="AZ5" s="17" t="s">
        <v>142</v>
      </c>
      <c r="BA5" s="17" t="s">
        <v>143</v>
      </c>
      <c r="BB5" s="17" t="s">
        <v>144</v>
      </c>
      <c r="BC5" s="17" t="s">
        <v>145</v>
      </c>
      <c r="BD5" s="17" t="s">
        <v>146</v>
      </c>
      <c r="BE5" s="17" t="s">
        <v>136</v>
      </c>
      <c r="BF5" s="17" t="s">
        <v>137</v>
      </c>
      <c r="BG5" s="17" t="s">
        <v>138</v>
      </c>
      <c r="BH5" s="17" t="s">
        <v>139</v>
      </c>
      <c r="BI5" s="17" t="s">
        <v>16</v>
      </c>
      <c r="BJ5" s="17" t="s">
        <v>140</v>
      </c>
      <c r="BK5" s="17" t="s">
        <v>141</v>
      </c>
      <c r="BL5" s="17" t="s">
        <v>142</v>
      </c>
      <c r="BM5" s="17" t="s">
        <v>143</v>
      </c>
      <c r="BN5" s="17" t="s">
        <v>144</v>
      </c>
      <c r="BO5" s="17" t="s">
        <v>145</v>
      </c>
      <c r="BP5" s="17" t="s">
        <v>146</v>
      </c>
    </row>
    <row r="6" spans="1:68" x14ac:dyDescent="0.25">
      <c r="A6" s="17">
        <v>0</v>
      </c>
      <c r="B6" s="17" t="s">
        <v>189</v>
      </c>
      <c r="C6" s="8">
        <v>2420985.9006849998</v>
      </c>
      <c r="D6" s="8">
        <v>2904932.6847099997</v>
      </c>
      <c r="E6" s="8">
        <v>3646767.8798400001</v>
      </c>
      <c r="F6" s="8">
        <v>3701319.0960599994</v>
      </c>
      <c r="G6" s="8">
        <v>5019856.0608399995</v>
      </c>
      <c r="H6" s="8">
        <f>SUM(BE6:BP6)</f>
        <v>3365824.3282200033</v>
      </c>
      <c r="I6" s="8">
        <v>310484</v>
      </c>
      <c r="J6" s="8">
        <v>207582</v>
      </c>
      <c r="K6" s="8">
        <v>300171.3136099999</v>
      </c>
      <c r="L6" s="8">
        <v>341200.71871999983</v>
      </c>
      <c r="M6" s="8">
        <v>204070.83641000002</v>
      </c>
      <c r="N6" s="8">
        <v>172674.26460000008</v>
      </c>
      <c r="O6" s="8">
        <v>132246</v>
      </c>
      <c r="P6" s="8">
        <v>193066.13756999996</v>
      </c>
      <c r="Q6" s="8">
        <v>214631.80137999999</v>
      </c>
      <c r="R6" s="8">
        <v>266437.12336000032</v>
      </c>
      <c r="S6" s="8">
        <v>268171.39742999995</v>
      </c>
      <c r="T6" s="8">
        <v>294197.09162999986</v>
      </c>
      <c r="U6" s="8">
        <v>94440.386900000012</v>
      </c>
      <c r="V6" s="8">
        <v>299968.96777999995</v>
      </c>
      <c r="W6" s="8">
        <v>173918.22571999999</v>
      </c>
      <c r="X6" s="8">
        <v>175582.35861000002</v>
      </c>
      <c r="Y6" s="8">
        <v>553624.17940999998</v>
      </c>
      <c r="Z6" s="8">
        <v>348346.33575000003</v>
      </c>
      <c r="AA6" s="8">
        <v>226636.47761</v>
      </c>
      <c r="AB6" s="8">
        <v>328366.07033999998</v>
      </c>
      <c r="AC6" s="8">
        <v>1019656.5814</v>
      </c>
      <c r="AD6" s="8">
        <v>217007.24476</v>
      </c>
      <c r="AE6" s="8">
        <v>74207.270860000004</v>
      </c>
      <c r="AF6" s="8">
        <v>135013.78069999997</v>
      </c>
      <c r="AG6" s="8">
        <v>453724.91412999958</v>
      </c>
      <c r="AH6" s="8">
        <v>260477.63722000027</v>
      </c>
      <c r="AI6" s="8">
        <v>304537.11697999993</v>
      </c>
      <c r="AJ6" s="8">
        <v>381058.94561000011</v>
      </c>
      <c r="AK6" s="8">
        <v>257370.60220000011</v>
      </c>
      <c r="AL6" s="8">
        <v>236870.01870999983</v>
      </c>
      <c r="AM6" s="8">
        <v>283603.07760999986</v>
      </c>
      <c r="AN6" s="8">
        <v>336232.04004999978</v>
      </c>
      <c r="AO6" s="8">
        <v>236587.68675000002</v>
      </c>
      <c r="AP6" s="8">
        <v>330663.83718000026</v>
      </c>
      <c r="AQ6" s="8">
        <v>353008.51940999995</v>
      </c>
      <c r="AR6" s="8">
        <v>267184.70021000027</v>
      </c>
      <c r="AS6" s="8">
        <v>312944.90328000003</v>
      </c>
      <c r="AT6" s="8">
        <v>307028.40737000015</v>
      </c>
      <c r="AU6" s="8">
        <v>275609.62690000021</v>
      </c>
      <c r="AV6" s="8">
        <v>332611.24044999975</v>
      </c>
      <c r="AW6" s="8">
        <v>586326.61310000031</v>
      </c>
      <c r="AX6" s="8">
        <v>447168.2747199994</v>
      </c>
      <c r="AY6" s="8">
        <v>493484.37311999977</v>
      </c>
      <c r="AZ6" s="8">
        <v>514790.71686999925</v>
      </c>
      <c r="BA6" s="8">
        <v>459902.9288900005</v>
      </c>
      <c r="BB6" s="8">
        <v>440827.79603999999</v>
      </c>
      <c r="BC6" s="8">
        <v>433278.41118999978</v>
      </c>
      <c r="BD6" s="8">
        <v>415882.76891000004</v>
      </c>
      <c r="BE6" s="8">
        <v>846868.0868300033</v>
      </c>
      <c r="BF6" s="8">
        <v>364820.1693699999</v>
      </c>
      <c r="BG6" s="8">
        <v>401671.57604000013</v>
      </c>
      <c r="BH6" s="8">
        <v>449857.33927999955</v>
      </c>
      <c r="BI6" s="8">
        <v>560249.9884199996</v>
      </c>
      <c r="BJ6" s="8">
        <v>742357.1682800008</v>
      </c>
      <c r="BK6" s="8"/>
      <c r="BL6" s="8"/>
      <c r="BM6" s="8"/>
      <c r="BN6" s="8"/>
      <c r="BO6" s="8"/>
      <c r="BP6" s="8"/>
    </row>
    <row r="7" spans="1:68" x14ac:dyDescent="0.25">
      <c r="A7" s="17">
        <v>1</v>
      </c>
      <c r="B7" s="17" t="s">
        <v>190</v>
      </c>
      <c r="C7" s="8">
        <v>12090.992480000001</v>
      </c>
      <c r="D7" s="8">
        <v>5851.2092000000002</v>
      </c>
      <c r="E7" s="8">
        <v>5309.1996100000006</v>
      </c>
      <c r="F7" s="8">
        <v>5956.0981999999995</v>
      </c>
      <c r="G7" s="8">
        <v>10249.054689999999</v>
      </c>
      <c r="H7" s="8">
        <f t="shared" ref="H7:H16" si="0">SUM(BE7:BP7)</f>
        <v>4309.655099999999</v>
      </c>
      <c r="I7" s="8">
        <v>539</v>
      </c>
      <c r="J7" s="8">
        <v>291</v>
      </c>
      <c r="K7" s="8">
        <v>634.49617999999998</v>
      </c>
      <c r="L7" s="8">
        <v>31.849599999999999</v>
      </c>
      <c r="M7" s="8">
        <v>262.78430000000009</v>
      </c>
      <c r="N7" s="8">
        <v>621.40443000000005</v>
      </c>
      <c r="O7" s="8">
        <v>1088</v>
      </c>
      <c r="P7" s="8">
        <v>0.78637000000000001</v>
      </c>
      <c r="Q7" s="8">
        <v>843.74087999999983</v>
      </c>
      <c r="R7" s="8">
        <v>313.10932000000003</v>
      </c>
      <c r="S7" s="8">
        <v>987.12043000000006</v>
      </c>
      <c r="T7" s="8">
        <v>237.91768999999996</v>
      </c>
      <c r="U7" s="8">
        <v>258.12664000000001</v>
      </c>
      <c r="V7" s="8">
        <v>206.0977</v>
      </c>
      <c r="W7" s="8">
        <v>1.37337</v>
      </c>
      <c r="X7" s="8">
        <v>6.59E-2</v>
      </c>
      <c r="Y7" s="8">
        <v>560.83855000000005</v>
      </c>
      <c r="Z7" s="8">
        <v>569.23599000000002</v>
      </c>
      <c r="AA7" s="8">
        <v>300.19126</v>
      </c>
      <c r="AB7" s="8">
        <v>530.10222999999996</v>
      </c>
      <c r="AC7" s="8">
        <v>869.74067000000002</v>
      </c>
      <c r="AD7" s="8">
        <v>1503.6756</v>
      </c>
      <c r="AE7" s="8">
        <v>454.99536000000001</v>
      </c>
      <c r="AF7" s="8">
        <v>54.756339999999994</v>
      </c>
      <c r="AG7" s="8">
        <v>392.71078</v>
      </c>
      <c r="AH7" s="8">
        <v>5.5402799999999992</v>
      </c>
      <c r="AI7" s="8">
        <v>523.39994000000002</v>
      </c>
      <c r="AJ7" s="8">
        <v>258.31016999999997</v>
      </c>
      <c r="AK7" s="8">
        <v>346.02552000000003</v>
      </c>
      <c r="AL7" s="8">
        <v>601.53923999999995</v>
      </c>
      <c r="AM7" s="8">
        <v>13.07973</v>
      </c>
      <c r="AN7" s="8">
        <v>1198.2650000000001</v>
      </c>
      <c r="AO7" s="8">
        <v>666.72742999999991</v>
      </c>
      <c r="AP7" s="8">
        <v>467.39917000000008</v>
      </c>
      <c r="AQ7" s="8">
        <v>245.28665999999998</v>
      </c>
      <c r="AR7" s="8">
        <v>1237.8142799999998</v>
      </c>
      <c r="AS7" s="8">
        <v>549.61842999999999</v>
      </c>
      <c r="AT7" s="8">
        <v>738.96384999999987</v>
      </c>
      <c r="AU7" s="8">
        <v>962.63193000000012</v>
      </c>
      <c r="AV7" s="8">
        <v>415.86482000000018</v>
      </c>
      <c r="AW7" s="8">
        <v>1196.8493300000002</v>
      </c>
      <c r="AX7" s="8">
        <v>1633.1140600000001</v>
      </c>
      <c r="AY7" s="8">
        <v>796.48869000000013</v>
      </c>
      <c r="AZ7" s="8">
        <v>986.46590999999989</v>
      </c>
      <c r="BA7" s="8">
        <v>517.50982999999985</v>
      </c>
      <c r="BB7" s="8">
        <v>702.64430000000004</v>
      </c>
      <c r="BC7" s="8">
        <v>506.79993999999999</v>
      </c>
      <c r="BD7" s="8">
        <v>1242.1035999999999</v>
      </c>
      <c r="BE7" s="8">
        <v>727.12394999999992</v>
      </c>
      <c r="BF7" s="8">
        <v>919.65505000000007</v>
      </c>
      <c r="BG7" s="8">
        <v>501.20962999999995</v>
      </c>
      <c r="BH7" s="8">
        <v>388.72836999999998</v>
      </c>
      <c r="BI7" s="8">
        <v>1572.0939799999999</v>
      </c>
      <c r="BJ7" s="8">
        <v>200.84412000000003</v>
      </c>
      <c r="BK7" s="8"/>
      <c r="BL7" s="8"/>
      <c r="BM7" s="8"/>
      <c r="BN7" s="8"/>
      <c r="BO7" s="8"/>
      <c r="BP7" s="8"/>
    </row>
    <row r="8" spans="1:68" x14ac:dyDescent="0.25">
      <c r="A8" s="17">
        <v>2</v>
      </c>
      <c r="B8" s="17" t="s">
        <v>191</v>
      </c>
      <c r="C8" s="8">
        <v>6354672.7846399993</v>
      </c>
      <c r="D8" s="8">
        <v>5498224.0600400008</v>
      </c>
      <c r="E8" s="8">
        <v>23414.059710000001</v>
      </c>
      <c r="F8" s="8">
        <v>5709548.0417300006</v>
      </c>
      <c r="G8" s="8">
        <v>8937814.2441300005</v>
      </c>
      <c r="H8" s="8">
        <f t="shared" si="0"/>
        <v>6183038.6110500013</v>
      </c>
      <c r="I8" s="8">
        <v>523278</v>
      </c>
      <c r="J8" s="8">
        <v>362752</v>
      </c>
      <c r="K8" s="8">
        <v>478512.32783000014</v>
      </c>
      <c r="L8" s="8">
        <v>554162.39574000018</v>
      </c>
      <c r="M8" s="8">
        <v>269809.32515000011</v>
      </c>
      <c r="N8" s="8">
        <v>285096.99318999972</v>
      </c>
      <c r="O8" s="8">
        <v>835601</v>
      </c>
      <c r="P8" s="8">
        <v>358491.87588000012</v>
      </c>
      <c r="Q8" s="8">
        <v>203069.24348999996</v>
      </c>
      <c r="R8" s="8">
        <v>271046.47756000003</v>
      </c>
      <c r="S8" s="8">
        <v>1113199.9042500001</v>
      </c>
      <c r="T8" s="8">
        <v>243204.51694999976</v>
      </c>
      <c r="U8" s="8">
        <v>519.63306</v>
      </c>
      <c r="V8" s="8">
        <v>3452.7623799999997</v>
      </c>
      <c r="W8" s="8">
        <v>1868.4393799999998</v>
      </c>
      <c r="X8" s="8">
        <v>1140.8425199999999</v>
      </c>
      <c r="Y8" s="8">
        <v>3846.9789500000002</v>
      </c>
      <c r="Z8" s="8">
        <v>1445.57006</v>
      </c>
      <c r="AA8" s="8">
        <v>527.70849999999996</v>
      </c>
      <c r="AB8" s="8">
        <v>4586.1595900000002</v>
      </c>
      <c r="AC8" s="8">
        <v>1507.8568500000001</v>
      </c>
      <c r="AD8" s="8">
        <v>1783.6830400000001</v>
      </c>
      <c r="AE8" s="8">
        <v>1371.8672300000001</v>
      </c>
      <c r="AF8" s="8">
        <v>1362.5581499999998</v>
      </c>
      <c r="AG8" s="8">
        <v>589347.50138000015</v>
      </c>
      <c r="AH8" s="8">
        <v>485688.56208</v>
      </c>
      <c r="AI8" s="8">
        <v>529955.13013000041</v>
      </c>
      <c r="AJ8" s="8">
        <v>529808.05516999995</v>
      </c>
      <c r="AK8" s="8">
        <v>560045.9389000003</v>
      </c>
      <c r="AL8" s="8">
        <v>360048.69539000001</v>
      </c>
      <c r="AM8" s="8">
        <v>314055.90071999992</v>
      </c>
      <c r="AN8" s="8">
        <v>574973.33996999997</v>
      </c>
      <c r="AO8" s="8">
        <v>339344.79175999964</v>
      </c>
      <c r="AP8" s="8">
        <v>452191.29346999974</v>
      </c>
      <c r="AQ8" s="8">
        <v>347842.31674000039</v>
      </c>
      <c r="AR8" s="8">
        <v>626246.51601999975</v>
      </c>
      <c r="AS8" s="8">
        <v>810793.8628799998</v>
      </c>
      <c r="AT8" s="8">
        <v>588173.21204000071</v>
      </c>
      <c r="AU8" s="8">
        <v>395607.97850000003</v>
      </c>
      <c r="AV8" s="8">
        <v>688666.76636000001</v>
      </c>
      <c r="AW8" s="8">
        <v>811336.0260299996</v>
      </c>
      <c r="AX8" s="8">
        <v>592972.69835999981</v>
      </c>
      <c r="AY8" s="8">
        <v>852553.88799000089</v>
      </c>
      <c r="AZ8" s="8">
        <v>906948.5274799997</v>
      </c>
      <c r="BA8" s="8">
        <v>794649.48107999959</v>
      </c>
      <c r="BB8" s="8">
        <v>709589.30617000011</v>
      </c>
      <c r="BC8" s="8">
        <v>1037935.65943</v>
      </c>
      <c r="BD8" s="8">
        <v>748586.83781000017</v>
      </c>
      <c r="BE8" s="8">
        <v>624704.03027999948</v>
      </c>
      <c r="BF8" s="8">
        <v>954831.8949800001</v>
      </c>
      <c r="BG8" s="8">
        <v>1070566.9305799997</v>
      </c>
      <c r="BH8" s="8">
        <v>1263438.3885800003</v>
      </c>
      <c r="BI8" s="8">
        <v>1128409.3865900007</v>
      </c>
      <c r="BJ8" s="8">
        <v>1141087.9800400019</v>
      </c>
      <c r="BK8" s="8"/>
      <c r="BL8" s="8"/>
      <c r="BM8" s="8"/>
      <c r="BN8" s="8"/>
      <c r="BO8" s="8"/>
      <c r="BP8" s="8"/>
    </row>
    <row r="9" spans="1:68" x14ac:dyDescent="0.25">
      <c r="A9" s="17">
        <v>3</v>
      </c>
      <c r="B9" s="17" t="s">
        <v>192</v>
      </c>
      <c r="C9" s="8">
        <v>15249769.049580002</v>
      </c>
      <c r="D9" s="8">
        <v>15447874.998779999</v>
      </c>
      <c r="E9" s="8">
        <v>797430.22682999994</v>
      </c>
      <c r="F9" s="8">
        <v>21561641.752928704</v>
      </c>
      <c r="G9" s="8">
        <v>23966637.042977002</v>
      </c>
      <c r="H9" s="8">
        <f t="shared" si="0"/>
        <v>12062211.787939999</v>
      </c>
      <c r="I9" s="8">
        <v>1084168</v>
      </c>
      <c r="J9" s="8">
        <v>1268245</v>
      </c>
      <c r="K9" s="8">
        <v>1297519.3521200002</v>
      </c>
      <c r="L9" s="8">
        <v>1269888.4949299998</v>
      </c>
      <c r="M9" s="8">
        <v>875280.97559000005</v>
      </c>
      <c r="N9" s="8">
        <v>1597912.0967699999</v>
      </c>
      <c r="O9" s="8">
        <v>1304437</v>
      </c>
      <c r="P9" s="8">
        <v>1452970.44356</v>
      </c>
      <c r="Q9" s="8">
        <v>1443344.6969600001</v>
      </c>
      <c r="R9" s="8">
        <v>1152782.8489699999</v>
      </c>
      <c r="S9" s="8">
        <v>1373876.1751799998</v>
      </c>
      <c r="T9" s="8">
        <v>1327449.9147000001</v>
      </c>
      <c r="U9" s="8">
        <v>26020.23993</v>
      </c>
      <c r="V9" s="8">
        <v>958.86306000000002</v>
      </c>
      <c r="W9" s="8">
        <v>53769.86649</v>
      </c>
      <c r="X9" s="8">
        <v>83354.643370000005</v>
      </c>
      <c r="Y9" s="8">
        <v>135706.75880000001</v>
      </c>
      <c r="Z9" s="8">
        <v>108429.44073999999</v>
      </c>
      <c r="AA9" s="8">
        <v>67905.838060000009</v>
      </c>
      <c r="AB9" s="8">
        <v>74076.999450000003</v>
      </c>
      <c r="AC9" s="8">
        <v>57915.715459999999</v>
      </c>
      <c r="AD9" s="8">
        <v>57174.650009999998</v>
      </c>
      <c r="AE9" s="8">
        <v>51674.645170000003</v>
      </c>
      <c r="AF9" s="8">
        <v>80442.566290000002</v>
      </c>
      <c r="AG9" s="8">
        <v>2615031.9575961977</v>
      </c>
      <c r="AH9" s="8">
        <v>2514791.7963838042</v>
      </c>
      <c r="AI9" s="8">
        <v>2681918.1262657749</v>
      </c>
      <c r="AJ9" s="8">
        <v>1234470.106131972</v>
      </c>
      <c r="AK9" s="8">
        <v>1443353.479931823</v>
      </c>
      <c r="AL9" s="8">
        <v>1603576.5327063338</v>
      </c>
      <c r="AM9" s="8">
        <v>1365727.766275249</v>
      </c>
      <c r="AN9" s="8">
        <v>2280169.0441589295</v>
      </c>
      <c r="AO9" s="8">
        <v>1162467.4029556832</v>
      </c>
      <c r="AP9" s="8">
        <v>1047026.6895886115</v>
      </c>
      <c r="AQ9" s="8">
        <v>1692259.3983265476</v>
      </c>
      <c r="AR9" s="8">
        <v>1920849.4526077781</v>
      </c>
      <c r="AS9" s="8">
        <v>2919618.1683300007</v>
      </c>
      <c r="AT9" s="8">
        <v>2056337.8185799997</v>
      </c>
      <c r="AU9" s="8">
        <v>1793429.7318699996</v>
      </c>
      <c r="AV9" s="8">
        <v>1755302.4268800002</v>
      </c>
      <c r="AW9" s="8">
        <v>1389073.1696400002</v>
      </c>
      <c r="AX9" s="8">
        <v>1108031.1185300001</v>
      </c>
      <c r="AY9" s="8">
        <v>2504124.4143200004</v>
      </c>
      <c r="AZ9" s="8">
        <v>2325529.7648099996</v>
      </c>
      <c r="BA9" s="8">
        <v>1857394.49327</v>
      </c>
      <c r="BB9" s="8">
        <v>2371544.0813100012</v>
      </c>
      <c r="BC9" s="8">
        <v>1712304.7399500001</v>
      </c>
      <c r="BD9" s="8">
        <v>2173947.115487</v>
      </c>
      <c r="BE9" s="8">
        <v>1949944.05694</v>
      </c>
      <c r="BF9" s="8">
        <v>2320681.4796400005</v>
      </c>
      <c r="BG9" s="8">
        <v>1716180.9055699999</v>
      </c>
      <c r="BH9" s="8">
        <v>1499470.5157400002</v>
      </c>
      <c r="BI9" s="8">
        <v>2154282.5149900001</v>
      </c>
      <c r="BJ9" s="8">
        <v>2421652.3150599995</v>
      </c>
      <c r="BK9" s="8"/>
      <c r="BL9" s="8"/>
      <c r="BM9" s="8"/>
      <c r="BN9" s="8"/>
      <c r="BO9" s="8"/>
      <c r="BP9" s="8"/>
    </row>
    <row r="10" spans="1:68" x14ac:dyDescent="0.25">
      <c r="A10" s="17">
        <v>4</v>
      </c>
      <c r="B10" s="17" t="s">
        <v>193</v>
      </c>
      <c r="C10" s="8">
        <v>1824132.4163100002</v>
      </c>
      <c r="D10" s="8">
        <v>3253560.4320799997</v>
      </c>
      <c r="E10" s="8">
        <v>7155852.1655900003</v>
      </c>
      <c r="F10" s="8">
        <v>3304878.7810299997</v>
      </c>
      <c r="G10" s="8">
        <v>3070965.3713199999</v>
      </c>
      <c r="H10" s="8">
        <f t="shared" si="0"/>
        <v>2226111.7752199997</v>
      </c>
      <c r="I10" s="8">
        <v>157957</v>
      </c>
      <c r="J10" s="8">
        <v>103678</v>
      </c>
      <c r="K10" s="8">
        <v>144833.52250999998</v>
      </c>
      <c r="L10" s="8">
        <v>455425.13432999991</v>
      </c>
      <c r="M10" s="8">
        <v>380659.49031999992</v>
      </c>
      <c r="N10" s="8">
        <v>188891.00761999999</v>
      </c>
      <c r="O10" s="8">
        <v>337516</v>
      </c>
      <c r="P10" s="8">
        <v>204091.49665000002</v>
      </c>
      <c r="Q10" s="8">
        <v>314703.97284000012</v>
      </c>
      <c r="R10" s="8">
        <v>107280.94035</v>
      </c>
      <c r="S10" s="8">
        <v>231364.20447999999</v>
      </c>
      <c r="T10" s="8">
        <v>627159.66298000014</v>
      </c>
      <c r="U10" s="8">
        <v>279548.10095999995</v>
      </c>
      <c r="V10" s="8">
        <v>245364.93043000001</v>
      </c>
      <c r="W10" s="8">
        <v>2606685.94575</v>
      </c>
      <c r="X10" s="8">
        <v>192747.27938999998</v>
      </c>
      <c r="Y10" s="8">
        <v>179370.69427000001</v>
      </c>
      <c r="Z10" s="8">
        <v>528815.37008000002</v>
      </c>
      <c r="AA10" s="8">
        <v>355869.15666000004</v>
      </c>
      <c r="AB10" s="8">
        <v>386665.75462000002</v>
      </c>
      <c r="AC10" s="8">
        <v>906640.46132</v>
      </c>
      <c r="AD10" s="8">
        <v>589516.713240001</v>
      </c>
      <c r="AE10" s="8">
        <v>362991.98048999999</v>
      </c>
      <c r="AF10" s="8">
        <v>521635.77837999997</v>
      </c>
      <c r="AG10" s="8">
        <v>213232.59122</v>
      </c>
      <c r="AH10" s="8">
        <v>159066.07321999999</v>
      </c>
      <c r="AI10" s="8">
        <v>365124.36856999982</v>
      </c>
      <c r="AJ10" s="8">
        <v>209487.29198000007</v>
      </c>
      <c r="AK10" s="8">
        <v>446415.47687000019</v>
      </c>
      <c r="AL10" s="8">
        <v>117949.66185999995</v>
      </c>
      <c r="AM10" s="8">
        <v>170678.66871999996</v>
      </c>
      <c r="AN10" s="8">
        <v>176166.09183000002</v>
      </c>
      <c r="AO10" s="8">
        <v>806473.64500999998</v>
      </c>
      <c r="AP10" s="8">
        <v>106266.10176999999</v>
      </c>
      <c r="AQ10" s="8">
        <v>142514.53403999997</v>
      </c>
      <c r="AR10" s="8">
        <v>391504.27594000002</v>
      </c>
      <c r="AS10" s="8">
        <v>177221.68888999999</v>
      </c>
      <c r="AT10" s="8">
        <v>118158.82455999999</v>
      </c>
      <c r="AU10" s="8">
        <v>274862.23111999995</v>
      </c>
      <c r="AV10" s="8">
        <v>436678.31887000002</v>
      </c>
      <c r="AW10" s="8">
        <v>345832.82836999989</v>
      </c>
      <c r="AX10" s="8">
        <v>189688.36345</v>
      </c>
      <c r="AY10" s="8">
        <v>169147.41614999998</v>
      </c>
      <c r="AZ10" s="8">
        <v>91383.129360000006</v>
      </c>
      <c r="BA10" s="8">
        <v>621212.94799999986</v>
      </c>
      <c r="BB10" s="8">
        <v>211878.46984000003</v>
      </c>
      <c r="BC10" s="8">
        <v>203528.13464000003</v>
      </c>
      <c r="BD10" s="8">
        <v>231373.01806999999</v>
      </c>
      <c r="BE10" s="8">
        <v>113399.85220000004</v>
      </c>
      <c r="BF10" s="8">
        <v>483170.45955000009</v>
      </c>
      <c r="BG10" s="8">
        <v>473649.61982000002</v>
      </c>
      <c r="BH10" s="8">
        <v>400740.21106999984</v>
      </c>
      <c r="BI10" s="8">
        <v>553736.49361</v>
      </c>
      <c r="BJ10" s="8">
        <v>201415.13897</v>
      </c>
      <c r="BK10" s="8"/>
      <c r="BL10" s="8"/>
      <c r="BM10" s="8"/>
      <c r="BN10" s="8"/>
      <c r="BO10" s="8"/>
      <c r="BP10" s="8"/>
    </row>
    <row r="11" spans="1:68" x14ac:dyDescent="0.25">
      <c r="A11" s="17">
        <v>5</v>
      </c>
      <c r="B11" s="17" t="s">
        <v>194</v>
      </c>
      <c r="C11" s="8">
        <v>13932.421639999995</v>
      </c>
      <c r="D11" s="8">
        <v>31327.791819999999</v>
      </c>
      <c r="E11" s="8">
        <v>4111959.1948800003</v>
      </c>
      <c r="F11" s="8">
        <v>44003.546450000002</v>
      </c>
      <c r="G11" s="8">
        <v>36879.780230000004</v>
      </c>
      <c r="H11" s="8">
        <f t="shared" si="0"/>
        <v>17726.982919999999</v>
      </c>
      <c r="I11" s="8">
        <v>1654</v>
      </c>
      <c r="J11" s="8">
        <v>783</v>
      </c>
      <c r="K11" s="8">
        <v>2229.0909200000001</v>
      </c>
      <c r="L11" s="8">
        <v>449.23244000000005</v>
      </c>
      <c r="M11" s="8">
        <v>2674.5496699999999</v>
      </c>
      <c r="N11" s="8">
        <v>1951</v>
      </c>
      <c r="O11" s="8">
        <v>2278</v>
      </c>
      <c r="P11" s="8">
        <v>830.31699000000003</v>
      </c>
      <c r="Q11" s="8">
        <v>1515.9576900000004</v>
      </c>
      <c r="R11" s="8">
        <v>5661.9352299999982</v>
      </c>
      <c r="S11" s="8">
        <v>10633.970790000001</v>
      </c>
      <c r="T11" s="8">
        <v>666.73809000000006</v>
      </c>
      <c r="U11" s="8">
        <v>244757.67137</v>
      </c>
      <c r="V11" s="8">
        <v>202300.47928</v>
      </c>
      <c r="W11" s="8">
        <v>305264.90158999996</v>
      </c>
      <c r="X11" s="8">
        <v>226901.62563999998</v>
      </c>
      <c r="Y11" s="8">
        <v>406844.23136000003</v>
      </c>
      <c r="Z11" s="8">
        <v>539316.44701</v>
      </c>
      <c r="AA11" s="8">
        <v>494668.02158</v>
      </c>
      <c r="AB11" s="8">
        <v>436415.88930000004</v>
      </c>
      <c r="AC11" s="8">
        <v>182504.63631</v>
      </c>
      <c r="AD11" s="8">
        <v>292721.34878</v>
      </c>
      <c r="AE11" s="8">
        <v>384307.37556999997</v>
      </c>
      <c r="AF11" s="8">
        <v>395956.56708999997</v>
      </c>
      <c r="AG11" s="8">
        <v>1581.3384100000001</v>
      </c>
      <c r="AH11" s="8">
        <v>917.00981000000002</v>
      </c>
      <c r="AI11" s="8">
        <v>1434.1974200000006</v>
      </c>
      <c r="AJ11" s="8">
        <v>781.21537999999998</v>
      </c>
      <c r="AK11" s="8">
        <v>3181.8355499999998</v>
      </c>
      <c r="AL11" s="8">
        <v>14737.568359999997</v>
      </c>
      <c r="AM11" s="8">
        <v>855.65885999999989</v>
      </c>
      <c r="AN11" s="8">
        <v>1233.0087900000005</v>
      </c>
      <c r="AO11" s="8">
        <v>2331.1949699999996</v>
      </c>
      <c r="AP11" s="8">
        <v>771.54381999999987</v>
      </c>
      <c r="AQ11" s="8">
        <v>14764.520440000004</v>
      </c>
      <c r="AR11" s="8">
        <v>1414.4546399999999</v>
      </c>
      <c r="AS11" s="8">
        <v>1835.0487299999998</v>
      </c>
      <c r="AT11" s="8">
        <v>1461.2624400000004</v>
      </c>
      <c r="AU11" s="8">
        <v>2271.1152500000003</v>
      </c>
      <c r="AV11" s="8">
        <v>1638.6562100000001</v>
      </c>
      <c r="AW11" s="8">
        <v>11423.393850000006</v>
      </c>
      <c r="AX11" s="8">
        <v>1759.4801400000001</v>
      </c>
      <c r="AY11" s="8">
        <v>1162.4426300000009</v>
      </c>
      <c r="AZ11" s="8">
        <v>3210.2212099999997</v>
      </c>
      <c r="BA11" s="8">
        <v>3641.6210899999996</v>
      </c>
      <c r="BB11" s="8">
        <v>2302.0105999999992</v>
      </c>
      <c r="BC11" s="8">
        <v>1804.0024400000002</v>
      </c>
      <c r="BD11" s="8">
        <v>4370.5256400000007</v>
      </c>
      <c r="BE11" s="8">
        <v>2810.7052800000001</v>
      </c>
      <c r="BF11" s="8">
        <v>3378.0740699999997</v>
      </c>
      <c r="BG11" s="8">
        <v>2985.3492599999995</v>
      </c>
      <c r="BH11" s="8">
        <v>2350.7316900000001</v>
      </c>
      <c r="BI11" s="8">
        <v>3075.8768600000012</v>
      </c>
      <c r="BJ11" s="8">
        <v>3126.2457599999989</v>
      </c>
      <c r="BK11" s="8"/>
      <c r="BL11" s="8"/>
      <c r="BM11" s="8"/>
      <c r="BN11" s="8"/>
      <c r="BO11" s="8"/>
      <c r="BP11" s="8"/>
    </row>
    <row r="12" spans="1:68" x14ac:dyDescent="0.25">
      <c r="A12" s="17">
        <v>6</v>
      </c>
      <c r="B12" s="17" t="s">
        <v>195</v>
      </c>
      <c r="C12" s="8">
        <v>7825070.6086599994</v>
      </c>
      <c r="D12" s="8">
        <v>5126953.3485499993</v>
      </c>
      <c r="E12" s="8">
        <v>268584.64249</v>
      </c>
      <c r="F12" s="8">
        <v>6134168.5037999991</v>
      </c>
      <c r="G12" s="8">
        <v>9025490.1070900001</v>
      </c>
      <c r="H12" s="8">
        <f t="shared" si="0"/>
        <v>7226852.4143599998</v>
      </c>
      <c r="I12" s="8">
        <v>359597</v>
      </c>
      <c r="J12" s="8">
        <v>481788</v>
      </c>
      <c r="K12" s="8">
        <v>722301.74994000001</v>
      </c>
      <c r="L12" s="8">
        <v>360187.03823000006</v>
      </c>
      <c r="M12" s="8">
        <v>310080.02567</v>
      </c>
      <c r="N12" s="8">
        <v>553934</v>
      </c>
      <c r="O12" s="8">
        <v>518414</v>
      </c>
      <c r="P12" s="8">
        <v>442289</v>
      </c>
      <c r="Q12" s="8">
        <v>422901.09068000002</v>
      </c>
      <c r="R12" s="8">
        <v>339649.72871000029</v>
      </c>
      <c r="S12" s="8">
        <v>167506.55168000003</v>
      </c>
      <c r="T12" s="8">
        <v>448305.1636400001</v>
      </c>
      <c r="U12" s="8">
        <v>10049.293750000001</v>
      </c>
      <c r="V12" s="8">
        <v>43307.522079999995</v>
      </c>
      <c r="W12" s="8">
        <v>16774.10439</v>
      </c>
      <c r="X12" s="8">
        <v>30876.536609999999</v>
      </c>
      <c r="Y12" s="8">
        <v>17197.86839</v>
      </c>
      <c r="Z12" s="8">
        <v>8319.4245900000005</v>
      </c>
      <c r="AA12" s="8">
        <v>52515.162149999996</v>
      </c>
      <c r="AB12" s="8">
        <v>9008.4036899999992</v>
      </c>
      <c r="AC12" s="8">
        <v>12216.110259999999</v>
      </c>
      <c r="AD12" s="8">
        <v>25109.527550000003</v>
      </c>
      <c r="AE12" s="8">
        <v>22529.796760000001</v>
      </c>
      <c r="AF12" s="8">
        <v>20680.89227</v>
      </c>
      <c r="AG12" s="8">
        <v>504034.47723999998</v>
      </c>
      <c r="AH12" s="8">
        <v>490626.5048900001</v>
      </c>
      <c r="AI12" s="8">
        <v>456950.52641999995</v>
      </c>
      <c r="AJ12" s="8">
        <v>391536.68475999992</v>
      </c>
      <c r="AK12" s="8">
        <v>640528.03900999995</v>
      </c>
      <c r="AL12" s="8">
        <v>447133.1812600001</v>
      </c>
      <c r="AM12" s="8">
        <v>455187.23897999979</v>
      </c>
      <c r="AN12" s="8">
        <v>455283.22704000009</v>
      </c>
      <c r="AO12" s="8">
        <v>494190.51312999957</v>
      </c>
      <c r="AP12" s="8">
        <v>422630.01656000008</v>
      </c>
      <c r="AQ12" s="8">
        <v>580743.37285000004</v>
      </c>
      <c r="AR12" s="8">
        <v>795324.72165999957</v>
      </c>
      <c r="AS12" s="8">
        <v>506348.21635999996</v>
      </c>
      <c r="AT12" s="8">
        <v>685100.46964999998</v>
      </c>
      <c r="AU12" s="8">
        <v>565332.16755000048</v>
      </c>
      <c r="AV12" s="8">
        <v>621884.98163000017</v>
      </c>
      <c r="AW12" s="8">
        <v>563821.65416000003</v>
      </c>
      <c r="AX12" s="8">
        <v>916667.75396999985</v>
      </c>
      <c r="AY12" s="8">
        <v>563085.84061999968</v>
      </c>
      <c r="AZ12" s="8">
        <v>992252.45766999968</v>
      </c>
      <c r="BA12" s="8">
        <v>869299.76462000003</v>
      </c>
      <c r="BB12" s="8">
        <v>832126.73645000008</v>
      </c>
      <c r="BC12" s="8">
        <v>541918.1145599999</v>
      </c>
      <c r="BD12" s="8">
        <v>1367651.9498499997</v>
      </c>
      <c r="BE12" s="8">
        <v>1096378.9548300002</v>
      </c>
      <c r="BF12" s="8">
        <v>1190934.6536999999</v>
      </c>
      <c r="BG12" s="8">
        <v>897166.68580999982</v>
      </c>
      <c r="BH12" s="8">
        <v>1504615.6469700004</v>
      </c>
      <c r="BI12" s="8">
        <v>995031.15944999992</v>
      </c>
      <c r="BJ12" s="8">
        <v>1542725.3136</v>
      </c>
      <c r="BK12" s="8"/>
      <c r="BL12" s="8"/>
      <c r="BM12" s="8"/>
      <c r="BN12" s="8"/>
      <c r="BO12" s="8"/>
      <c r="BP12" s="8"/>
    </row>
    <row r="13" spans="1:68" x14ac:dyDescent="0.25">
      <c r="A13" s="17">
        <v>7</v>
      </c>
      <c r="B13" s="17" t="s">
        <v>196</v>
      </c>
      <c r="C13" s="8">
        <v>1288917.1321300003</v>
      </c>
      <c r="D13" s="8">
        <v>757824.49243999994</v>
      </c>
      <c r="E13" s="8">
        <v>6275802.4825899992</v>
      </c>
      <c r="F13" s="8">
        <v>1333552.2257000001</v>
      </c>
      <c r="G13" s="8">
        <v>2020849.6975799999</v>
      </c>
      <c r="H13" s="8">
        <f t="shared" si="0"/>
        <v>242264.82179999998</v>
      </c>
      <c r="I13" s="8">
        <v>9323</v>
      </c>
      <c r="J13" s="8">
        <v>56199</v>
      </c>
      <c r="K13" s="8">
        <v>16731.034969999997</v>
      </c>
      <c r="L13" s="8">
        <v>134984.35346000001</v>
      </c>
      <c r="M13" s="8">
        <v>113449.48114999999</v>
      </c>
      <c r="N13" s="8">
        <v>255733</v>
      </c>
      <c r="O13" s="8">
        <v>29797</v>
      </c>
      <c r="P13" s="8">
        <v>68649</v>
      </c>
      <c r="Q13" s="8">
        <v>19663.492410000006</v>
      </c>
      <c r="R13" s="8">
        <v>18196</v>
      </c>
      <c r="S13" s="8">
        <v>2692.0563099999999</v>
      </c>
      <c r="T13" s="8">
        <v>32407.074140000008</v>
      </c>
      <c r="U13" s="8">
        <v>721875.23439</v>
      </c>
      <c r="V13" s="8">
        <v>479992.25795</v>
      </c>
      <c r="W13" s="8">
        <v>556398.62873</v>
      </c>
      <c r="X13" s="8">
        <v>660489.50244000007</v>
      </c>
      <c r="Y13" s="8">
        <v>521786.94292000006</v>
      </c>
      <c r="Z13" s="8">
        <v>633230.20384999993</v>
      </c>
      <c r="AA13" s="8">
        <v>508653.68236999999</v>
      </c>
      <c r="AB13" s="8">
        <v>836353.74754999997</v>
      </c>
      <c r="AC13" s="8">
        <v>441618.90693</v>
      </c>
      <c r="AD13" s="8">
        <v>238620.64155</v>
      </c>
      <c r="AE13" s="8">
        <v>540558.74868999992</v>
      </c>
      <c r="AF13" s="8">
        <v>136223.98522</v>
      </c>
      <c r="AG13" s="8">
        <v>26349.348699999999</v>
      </c>
      <c r="AH13" s="8">
        <v>44561.977820000022</v>
      </c>
      <c r="AI13" s="8">
        <v>363793.48174000002</v>
      </c>
      <c r="AJ13" s="8">
        <v>75330.825680000038</v>
      </c>
      <c r="AK13" s="8">
        <v>68965.195200000046</v>
      </c>
      <c r="AL13" s="8">
        <v>454352.13789000001</v>
      </c>
      <c r="AM13" s="8">
        <v>75996.265980000011</v>
      </c>
      <c r="AN13" s="8">
        <v>22668.37539999999</v>
      </c>
      <c r="AO13" s="8">
        <v>39844.182720000055</v>
      </c>
      <c r="AP13" s="8">
        <v>60927.285409999997</v>
      </c>
      <c r="AQ13" s="8">
        <v>36051.741640000015</v>
      </c>
      <c r="AR13" s="8">
        <v>64711.407519999986</v>
      </c>
      <c r="AS13" s="8">
        <v>199038.14686000001</v>
      </c>
      <c r="AT13" s="8">
        <v>138910.90728000001</v>
      </c>
      <c r="AU13" s="8">
        <v>308521.37714999996</v>
      </c>
      <c r="AV13" s="8">
        <v>427780.61408999999</v>
      </c>
      <c r="AW13" s="8">
        <v>35951.823329999992</v>
      </c>
      <c r="AX13" s="8">
        <v>174101.87286000003</v>
      </c>
      <c r="AY13" s="8">
        <v>117853.15090000001</v>
      </c>
      <c r="AZ13" s="8">
        <v>24208.237750000008</v>
      </c>
      <c r="BA13" s="8">
        <v>81023.205850000013</v>
      </c>
      <c r="BB13" s="8">
        <v>124354.27974999996</v>
      </c>
      <c r="BC13" s="8">
        <v>315892.87962999998</v>
      </c>
      <c r="BD13" s="8">
        <v>73213.202129999991</v>
      </c>
      <c r="BE13" s="8">
        <v>53322.249689999968</v>
      </c>
      <c r="BF13" s="8">
        <v>39606.292700000056</v>
      </c>
      <c r="BG13" s="8">
        <v>43702.515439999988</v>
      </c>
      <c r="BH13" s="8">
        <v>29967.214179999988</v>
      </c>
      <c r="BI13" s="8">
        <v>47614.402509999993</v>
      </c>
      <c r="BJ13" s="8">
        <v>28052.147279999997</v>
      </c>
      <c r="BK13" s="8"/>
      <c r="BL13" s="8"/>
      <c r="BM13" s="8"/>
      <c r="BN13" s="8"/>
      <c r="BO13" s="8"/>
      <c r="BP13" s="8"/>
    </row>
    <row r="14" spans="1:68" x14ac:dyDescent="0.25">
      <c r="A14" s="17">
        <v>8</v>
      </c>
      <c r="B14" s="17" t="s">
        <v>197</v>
      </c>
      <c r="C14" s="8">
        <v>32080.159099999997</v>
      </c>
      <c r="D14" s="8">
        <v>20307.858569999997</v>
      </c>
      <c r="E14" s="8">
        <v>16411383.666790001</v>
      </c>
      <c r="F14" s="8">
        <v>58467.300759999991</v>
      </c>
      <c r="G14" s="8">
        <v>57937.472669999996</v>
      </c>
      <c r="H14" s="8">
        <f t="shared" si="0"/>
        <v>44015.726549999992</v>
      </c>
      <c r="I14" s="8">
        <v>1704</v>
      </c>
      <c r="J14" s="8">
        <v>269</v>
      </c>
      <c r="K14" s="8">
        <v>472.90719000000001</v>
      </c>
      <c r="L14" s="8">
        <v>266.517</v>
      </c>
      <c r="M14" s="8">
        <v>990.21576999999991</v>
      </c>
      <c r="N14" s="8">
        <v>5258.8567300000004</v>
      </c>
      <c r="O14" s="8">
        <v>1139</v>
      </c>
      <c r="P14" s="8">
        <v>2207</v>
      </c>
      <c r="Q14" s="8">
        <v>1843.0781300000001</v>
      </c>
      <c r="R14" s="8">
        <v>598.28165000000001</v>
      </c>
      <c r="S14" s="8">
        <v>3848</v>
      </c>
      <c r="T14" s="8">
        <v>1711.0020999999995</v>
      </c>
      <c r="U14" s="8">
        <v>1848712.1982400001</v>
      </c>
      <c r="V14" s="8">
        <v>952073.04978999996</v>
      </c>
      <c r="W14" s="8">
        <v>1377597.5772800001</v>
      </c>
      <c r="X14" s="8">
        <v>1547460.6675199999</v>
      </c>
      <c r="Y14" s="8">
        <v>1408174.8941299999</v>
      </c>
      <c r="Z14" s="8">
        <v>1164529.9026399998</v>
      </c>
      <c r="AA14" s="8">
        <v>1501886.59507</v>
      </c>
      <c r="AB14" s="8">
        <v>888208.51885000011</v>
      </c>
      <c r="AC14" s="8">
        <v>1642067.1786699998</v>
      </c>
      <c r="AD14" s="8">
        <v>1038240.89803</v>
      </c>
      <c r="AE14" s="8">
        <v>2072887.6282500001</v>
      </c>
      <c r="AF14" s="8">
        <v>969544.55832000007</v>
      </c>
      <c r="AG14" s="8">
        <v>5610.9580699999988</v>
      </c>
      <c r="AH14" s="8">
        <v>4202.6987800000006</v>
      </c>
      <c r="AI14" s="8">
        <v>5882.2317299999986</v>
      </c>
      <c r="AJ14" s="8">
        <v>5706.3418899999997</v>
      </c>
      <c r="AK14" s="8">
        <v>8082.9501399999999</v>
      </c>
      <c r="AL14" s="8">
        <v>6788.6898100000008</v>
      </c>
      <c r="AM14" s="8">
        <v>4349.60707</v>
      </c>
      <c r="AN14" s="8">
        <v>3819.1993000000007</v>
      </c>
      <c r="AO14" s="8">
        <v>2852.0138600000005</v>
      </c>
      <c r="AP14" s="8">
        <v>3595.2411399999992</v>
      </c>
      <c r="AQ14" s="8">
        <v>3397.111530000001</v>
      </c>
      <c r="AR14" s="8">
        <v>4180.2574399999985</v>
      </c>
      <c r="AS14" s="8">
        <v>822.16543000000001</v>
      </c>
      <c r="AT14" s="8">
        <v>3012.1605299999987</v>
      </c>
      <c r="AU14" s="8">
        <v>6841.8734099999992</v>
      </c>
      <c r="AV14" s="8">
        <v>3387.5264999999999</v>
      </c>
      <c r="AW14" s="8">
        <v>5190.3873199999998</v>
      </c>
      <c r="AX14" s="8">
        <v>3997.1897700000004</v>
      </c>
      <c r="AY14" s="8">
        <v>3506.8945899999999</v>
      </c>
      <c r="AZ14" s="8">
        <v>6947.2681599999996</v>
      </c>
      <c r="BA14" s="8">
        <v>4392.162330000001</v>
      </c>
      <c r="BB14" s="8">
        <v>8460.0566500000004</v>
      </c>
      <c r="BC14" s="8">
        <v>4334.1363400000009</v>
      </c>
      <c r="BD14" s="8">
        <v>7045.65164</v>
      </c>
      <c r="BE14" s="8">
        <v>4539.0891300000021</v>
      </c>
      <c r="BF14" s="8">
        <v>6275.8194599999988</v>
      </c>
      <c r="BG14" s="8">
        <v>13898.719439999995</v>
      </c>
      <c r="BH14" s="8">
        <v>6283.1100699999988</v>
      </c>
      <c r="BI14" s="8">
        <v>8713.5000099999997</v>
      </c>
      <c r="BJ14" s="8">
        <v>4305.488440000001</v>
      </c>
      <c r="BK14" s="8"/>
      <c r="BL14" s="8"/>
      <c r="BM14" s="8"/>
      <c r="BN14" s="8"/>
      <c r="BO14" s="8"/>
      <c r="BP14" s="8"/>
    </row>
    <row r="15" spans="1:68" x14ac:dyDescent="0.25">
      <c r="A15" s="17">
        <v>9</v>
      </c>
      <c r="B15" s="17" t="s">
        <v>198</v>
      </c>
      <c r="C15" s="8">
        <v>111830.75856000002</v>
      </c>
      <c r="D15" s="8">
        <v>930689.8932099985</v>
      </c>
      <c r="E15" s="8">
        <v>28444.252319999996</v>
      </c>
      <c r="F15" s="8">
        <v>6534726.2565297801</v>
      </c>
      <c r="G15" s="8">
        <v>1414205.2862799999</v>
      </c>
      <c r="H15" s="8">
        <f t="shared" si="0"/>
        <v>1021335.8153299998</v>
      </c>
      <c r="I15" s="8">
        <v>71156</v>
      </c>
      <c r="J15" s="8">
        <v>85472.49030999979</v>
      </c>
      <c r="K15" s="8">
        <v>109023.81840999983</v>
      </c>
      <c r="L15" s="8">
        <v>93656.616099997889</v>
      </c>
      <c r="M15" s="8">
        <v>37197.048600001261</v>
      </c>
      <c r="N15" s="8">
        <v>118958.95219000056</v>
      </c>
      <c r="O15" s="8">
        <v>72030.395909999497</v>
      </c>
      <c r="P15" s="8">
        <v>63064.314780000132</v>
      </c>
      <c r="Q15" s="8">
        <v>91096.294700000435</v>
      </c>
      <c r="R15" s="8">
        <v>47742.818729999941</v>
      </c>
      <c r="S15" s="8">
        <v>81069.792780000251</v>
      </c>
      <c r="T15" s="8">
        <v>60221.350699998904</v>
      </c>
      <c r="U15" s="8">
        <v>4204.5155500000001</v>
      </c>
      <c r="V15" s="8">
        <v>880.00890000000004</v>
      </c>
      <c r="W15" s="8">
        <v>1537.69903</v>
      </c>
      <c r="X15" s="8">
        <v>3649.54414</v>
      </c>
      <c r="Y15" s="8">
        <v>1062.92679</v>
      </c>
      <c r="Z15" s="8">
        <v>2593.7057500000001</v>
      </c>
      <c r="AA15" s="8">
        <v>843.43245999999999</v>
      </c>
      <c r="AB15" s="8">
        <v>2632.6797700000002</v>
      </c>
      <c r="AC15" s="8">
        <v>2805.3112299999998</v>
      </c>
      <c r="AD15" s="8">
        <v>3157.4153700000002</v>
      </c>
      <c r="AE15" s="8">
        <v>3588.2047599999996</v>
      </c>
      <c r="AF15" s="8">
        <v>1488.8085700000001</v>
      </c>
      <c r="AG15" s="8">
        <v>492875.27464788733</v>
      </c>
      <c r="AH15" s="8">
        <v>486421.40140845097</v>
      </c>
      <c r="AI15" s="8">
        <v>538588.5704225353</v>
      </c>
      <c r="AJ15" s="8">
        <v>431166.58098591561</v>
      </c>
      <c r="AK15" s="8">
        <v>689462.18575498543</v>
      </c>
      <c r="AL15" s="8">
        <v>552380.84577114461</v>
      </c>
      <c r="AM15" s="8">
        <v>527730.40332064999</v>
      </c>
      <c r="AN15" s="8">
        <v>409297.95906534465</v>
      </c>
      <c r="AO15" s="8">
        <v>591252.11894113349</v>
      </c>
      <c r="AP15" s="8">
        <v>503237.64250312746</v>
      </c>
      <c r="AQ15" s="8">
        <v>654465.78653774585</v>
      </c>
      <c r="AR15" s="8">
        <v>657847.48717085889</v>
      </c>
      <c r="AS15" s="8">
        <v>68795.428350000002</v>
      </c>
      <c r="AT15" s="8">
        <v>154843.43278</v>
      </c>
      <c r="AU15" s="8">
        <v>92061.12940000002</v>
      </c>
      <c r="AV15" s="8">
        <v>98448.776850000009</v>
      </c>
      <c r="AW15" s="8">
        <v>90738.95027999999</v>
      </c>
      <c r="AX15" s="8">
        <v>83065.295290000009</v>
      </c>
      <c r="AY15" s="8">
        <v>106973.44822999999</v>
      </c>
      <c r="AZ15" s="8">
        <v>111597.68712999999</v>
      </c>
      <c r="BA15" s="8">
        <v>157533.93779999999</v>
      </c>
      <c r="BB15" s="8">
        <v>152079.88154999999</v>
      </c>
      <c r="BC15" s="8">
        <v>138729.06553999998</v>
      </c>
      <c r="BD15" s="8">
        <v>159338.25308000002</v>
      </c>
      <c r="BE15" s="8">
        <v>151995.00685000001</v>
      </c>
      <c r="BF15" s="8">
        <v>145763.37297999999</v>
      </c>
      <c r="BG15" s="8">
        <v>163272.14293</v>
      </c>
      <c r="BH15" s="8">
        <v>203385.65600999995</v>
      </c>
      <c r="BI15" s="8">
        <v>175447.95936999997</v>
      </c>
      <c r="BJ15" s="8">
        <v>181471.67718999999</v>
      </c>
      <c r="BK15" s="8"/>
      <c r="BL15" s="8"/>
      <c r="BM15" s="8"/>
      <c r="BN15" s="8"/>
      <c r="BO15" s="8"/>
      <c r="BP15" s="8"/>
    </row>
    <row r="16" spans="1:68" x14ac:dyDescent="0.25">
      <c r="A16" s="17"/>
      <c r="B16" s="17" t="s">
        <v>153</v>
      </c>
      <c r="C16" s="8">
        <v>35133482.223785006</v>
      </c>
      <c r="D16" s="8">
        <v>33977546.769400001</v>
      </c>
      <c r="E16" s="8">
        <v>38724947.770649999</v>
      </c>
      <c r="F16" s="8">
        <v>48388261.603188477</v>
      </c>
      <c r="G16" s="8">
        <v>53560884.117807008</v>
      </c>
      <c r="H16" s="8">
        <f t="shared" si="0"/>
        <v>32393691.918490008</v>
      </c>
      <c r="I16" s="8">
        <v>2519860</v>
      </c>
      <c r="J16" s="8">
        <v>2567059.4903099998</v>
      </c>
      <c r="K16" s="8">
        <v>3072429.61368</v>
      </c>
      <c r="L16" s="8">
        <v>3210252.3505499973</v>
      </c>
      <c r="M16" s="8">
        <v>2194474.7326300014</v>
      </c>
      <c r="N16" s="8">
        <v>3181031.5755300005</v>
      </c>
      <c r="O16" s="8">
        <v>3234546.3959099995</v>
      </c>
      <c r="P16" s="8">
        <v>2785660.3718000003</v>
      </c>
      <c r="Q16" s="8">
        <v>2713613.3691600002</v>
      </c>
      <c r="R16" s="8">
        <v>2209709.2638800004</v>
      </c>
      <c r="S16" s="8">
        <v>3253349.1733300001</v>
      </c>
      <c r="T16" s="8">
        <v>3035560.4326199992</v>
      </c>
      <c r="U16" s="8">
        <v>3230385.4007899999</v>
      </c>
      <c r="V16" s="8">
        <v>2228504.9393499997</v>
      </c>
      <c r="W16" s="8">
        <v>5093816.7617299994</v>
      </c>
      <c r="X16" s="8">
        <v>2922203.0661399998</v>
      </c>
      <c r="Y16" s="8">
        <v>3228176.3135699998</v>
      </c>
      <c r="Z16" s="8">
        <v>3335595.6364600002</v>
      </c>
      <c r="AA16" s="8">
        <v>3209806.2657199996</v>
      </c>
      <c r="AB16" s="8">
        <v>2966844.3253899999</v>
      </c>
      <c r="AC16" s="8">
        <v>4267802.4990999997</v>
      </c>
      <c r="AD16" s="8">
        <v>2464835.7979300008</v>
      </c>
      <c r="AE16" s="8">
        <v>3514572.5131399999</v>
      </c>
      <c r="AF16" s="8">
        <v>2262404.2513299999</v>
      </c>
      <c r="AG16" s="8">
        <v>4902181.0721740853</v>
      </c>
      <c r="AH16" s="8">
        <v>4446759.2018922558</v>
      </c>
      <c r="AI16" s="8">
        <v>5248707.1496183109</v>
      </c>
      <c r="AJ16" s="8">
        <v>3259604.3577578878</v>
      </c>
      <c r="AK16" s="8">
        <v>4117751.7290768092</v>
      </c>
      <c r="AL16" s="8">
        <v>3794438.8709974778</v>
      </c>
      <c r="AM16" s="8">
        <v>3198197.6672658985</v>
      </c>
      <c r="AN16" s="8">
        <v>4261040.5506042736</v>
      </c>
      <c r="AO16" s="8">
        <v>3676010.2775268154</v>
      </c>
      <c r="AP16" s="8">
        <v>2927777.050611739</v>
      </c>
      <c r="AQ16" s="8">
        <v>3825292.5881742937</v>
      </c>
      <c r="AR16" s="8">
        <v>4730501.0874886364</v>
      </c>
      <c r="AS16" s="8">
        <v>4997967.2475400008</v>
      </c>
      <c r="AT16" s="8">
        <v>4053765.4590800013</v>
      </c>
      <c r="AU16" s="8">
        <v>3715499.86308</v>
      </c>
      <c r="AV16" s="8">
        <v>4366815.1726599997</v>
      </c>
      <c r="AW16" s="8">
        <v>3840891.6954100006</v>
      </c>
      <c r="AX16" s="8">
        <v>3519085.1611499987</v>
      </c>
      <c r="AY16" s="8">
        <v>4812688.3572400007</v>
      </c>
      <c r="AZ16" s="8">
        <v>4977854.4763499983</v>
      </c>
      <c r="BA16" s="8">
        <v>4849568.0527600013</v>
      </c>
      <c r="BB16" s="8">
        <v>4853865.2626600014</v>
      </c>
      <c r="BC16" s="8">
        <v>4390231.9436599994</v>
      </c>
      <c r="BD16" s="8">
        <v>5182651.426217</v>
      </c>
      <c r="BE16" s="8">
        <f>SUM(BE6:BE15)</f>
        <v>4844689.1559800021</v>
      </c>
      <c r="BF16" s="8">
        <f t="shared" ref="BF16:BP16" si="1">SUM(BF6:BF15)</f>
        <v>5510381.8715000004</v>
      </c>
      <c r="BG16" s="8">
        <f t="shared" si="1"/>
        <v>4783595.6545200003</v>
      </c>
      <c r="BH16" s="8">
        <f t="shared" si="1"/>
        <v>5360497.541960001</v>
      </c>
      <c r="BI16" s="8">
        <f t="shared" si="1"/>
        <v>5628133.3757900009</v>
      </c>
      <c r="BJ16" s="8">
        <f t="shared" si="1"/>
        <v>6266394.3187400028</v>
      </c>
      <c r="BK16" s="8">
        <f t="shared" si="1"/>
        <v>0</v>
      </c>
      <c r="BL16" s="8">
        <f t="shared" si="1"/>
        <v>0</v>
      </c>
      <c r="BM16" s="8">
        <f t="shared" si="1"/>
        <v>0</v>
      </c>
      <c r="BN16" s="8">
        <f t="shared" si="1"/>
        <v>0</v>
      </c>
      <c r="BO16" s="8">
        <f t="shared" si="1"/>
        <v>0</v>
      </c>
      <c r="BP16" s="8">
        <f t="shared" si="1"/>
        <v>0</v>
      </c>
    </row>
    <row r="17" spans="1:57" x14ac:dyDescent="0.25"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</row>
    <row r="18" spans="1:57" x14ac:dyDescent="0.25">
      <c r="A18" s="23" t="s">
        <v>149</v>
      </c>
      <c r="G18" s="20"/>
      <c r="H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</row>
    <row r="19" spans="1:57" x14ac:dyDescent="0.25">
      <c r="A19" s="23" t="s">
        <v>150</v>
      </c>
      <c r="E19" s="10"/>
      <c r="F19" s="10"/>
      <c r="G19" s="10"/>
      <c r="H19" s="10"/>
      <c r="M19" t="s">
        <v>199</v>
      </c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13"/>
    </row>
    <row r="20" spans="1:57" x14ac:dyDescent="0.25">
      <c r="A20" s="23" t="s">
        <v>200</v>
      </c>
      <c r="E20" s="10"/>
      <c r="F20" s="10"/>
      <c r="G20" s="10"/>
      <c r="H20" s="10"/>
      <c r="AS20" s="5"/>
      <c r="BE20" s="20"/>
    </row>
    <row r="21" spans="1:57" x14ac:dyDescent="0.25">
      <c r="A21" s="23" t="s">
        <v>119</v>
      </c>
      <c r="E21" s="10"/>
      <c r="F21" s="10"/>
      <c r="G21" s="10"/>
      <c r="H21" s="10"/>
    </row>
    <row r="22" spans="1:57" x14ac:dyDescent="0.25">
      <c r="A22" s="23" t="s">
        <v>120</v>
      </c>
      <c r="E22" s="10"/>
      <c r="F22" s="10"/>
      <c r="G22" s="10"/>
      <c r="H22" s="10"/>
    </row>
    <row r="23" spans="1:57" x14ac:dyDescent="0.25">
      <c r="E23" s="10"/>
      <c r="F23" s="10"/>
      <c r="G23" s="10"/>
      <c r="H23" s="10"/>
    </row>
    <row r="24" spans="1:57" x14ac:dyDescent="0.25">
      <c r="E24" s="10"/>
      <c r="F24" s="10"/>
      <c r="G24" s="10"/>
      <c r="H24" s="10"/>
    </row>
    <row r="25" spans="1:57" x14ac:dyDescent="0.25">
      <c r="E25" s="10"/>
      <c r="F25" s="10"/>
      <c r="G25" s="10"/>
      <c r="H25" s="10"/>
    </row>
    <row r="26" spans="1:57" x14ac:dyDescent="0.25">
      <c r="E26" s="10"/>
      <c r="F26" s="10"/>
      <c r="G26" s="10"/>
      <c r="H26" s="10"/>
    </row>
    <row r="27" spans="1:57" x14ac:dyDescent="0.25">
      <c r="E27" s="10"/>
      <c r="F27" s="10"/>
      <c r="G27" s="10"/>
      <c r="H27" s="10"/>
    </row>
    <row r="28" spans="1:57" x14ac:dyDescent="0.25">
      <c r="E28" s="10"/>
      <c r="F28" s="10"/>
      <c r="G28" s="10"/>
      <c r="H28" s="10"/>
    </row>
    <row r="29" spans="1:57" x14ac:dyDescent="0.25">
      <c r="E29" s="10"/>
      <c r="F29" s="10"/>
    </row>
  </sheetData>
  <mergeCells count="11">
    <mergeCell ref="A2:A3"/>
    <mergeCell ref="B1:B3"/>
    <mergeCell ref="C1:BP1"/>
    <mergeCell ref="C2:BP2"/>
    <mergeCell ref="AG4:AR4"/>
    <mergeCell ref="I4:T4"/>
    <mergeCell ref="U4:AF4"/>
    <mergeCell ref="I3:BP3"/>
    <mergeCell ref="AS4:BD4"/>
    <mergeCell ref="C3:H4"/>
    <mergeCell ref="BE4:BP4"/>
  </mergeCells>
  <phoneticPr fontId="3" type="noConversion"/>
  <pageMargins left="0.7" right="0.7" top="0.75" bottom="0.75" header="0.3" footer="0.3"/>
  <ignoredErrors>
    <ignoredError sqref="H6:H16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DF01-0DB2-4398-BB44-3C7FF2E51FC6}">
  <sheetPr>
    <tabColor rgb="FF7030A0"/>
  </sheetPr>
  <dimension ref="A1:BP30"/>
  <sheetViews>
    <sheetView workbookViewId="0">
      <selection activeCell="Z25" sqref="Z25"/>
    </sheetView>
  </sheetViews>
  <sheetFormatPr defaultRowHeight="15" x14ac:dyDescent="0.25"/>
  <cols>
    <col min="1" max="1" width="9.140625" style="23"/>
    <col min="2" max="2" width="37.5703125" style="23" customWidth="1"/>
    <col min="3" max="5" width="13.85546875" bestFit="1" customWidth="1"/>
    <col min="6" max="6" width="13.85546875" customWidth="1"/>
    <col min="7" max="7" width="11.5703125" bestFit="1" customWidth="1"/>
    <col min="8" max="8" width="12.5703125" bestFit="1" customWidth="1"/>
    <col min="9" max="32" width="12.7109375" bestFit="1" customWidth="1"/>
    <col min="33" max="44" width="10.5703125" bestFit="1" customWidth="1"/>
    <col min="45" max="56" width="13.28515625" bestFit="1" customWidth="1"/>
    <col min="57" max="62" width="15.28515625" bestFit="1" customWidth="1"/>
  </cols>
  <sheetData>
    <row r="1" spans="1:68" s="23" customFormat="1" x14ac:dyDescent="0.25">
      <c r="A1" s="210" t="s">
        <v>201</v>
      </c>
      <c r="B1" s="213" t="s">
        <v>186</v>
      </c>
      <c r="C1" s="223" t="s">
        <v>214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224"/>
      <c r="AZ1" s="224"/>
      <c r="BA1" s="224"/>
      <c r="BB1" s="224"/>
      <c r="BC1" s="224"/>
      <c r="BD1" s="224"/>
      <c r="BE1" s="224"/>
      <c r="BF1" s="224"/>
      <c r="BG1" s="224"/>
      <c r="BH1" s="224"/>
      <c r="BI1" s="224"/>
      <c r="BJ1" s="224"/>
      <c r="BK1" s="224"/>
      <c r="BL1" s="224"/>
      <c r="BM1" s="224"/>
      <c r="BN1" s="224"/>
      <c r="BO1" s="224"/>
      <c r="BP1" s="225"/>
    </row>
    <row r="2" spans="1:68" s="23" customFormat="1" ht="15.75" thickBot="1" x14ac:dyDescent="0.3">
      <c r="A2" s="211"/>
      <c r="B2" s="214"/>
      <c r="C2" s="226" t="s">
        <v>212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Q2" s="227"/>
      <c r="AR2" s="227"/>
      <c r="AS2" s="227"/>
      <c r="AT2" s="227"/>
      <c r="AU2" s="227"/>
      <c r="AV2" s="227"/>
      <c r="AW2" s="227"/>
      <c r="AX2" s="227"/>
      <c r="AY2" s="227"/>
      <c r="AZ2" s="227"/>
      <c r="BA2" s="227"/>
      <c r="BB2" s="227"/>
      <c r="BC2" s="227"/>
      <c r="BD2" s="227"/>
      <c r="BE2" s="227"/>
      <c r="BF2" s="227"/>
      <c r="BG2" s="227"/>
      <c r="BH2" s="227"/>
      <c r="BI2" s="227"/>
      <c r="BJ2" s="227"/>
      <c r="BK2" s="227"/>
      <c r="BL2" s="227"/>
      <c r="BM2" s="227"/>
      <c r="BN2" s="227"/>
      <c r="BO2" s="227"/>
      <c r="BP2" s="228"/>
    </row>
    <row r="3" spans="1:68" s="23" customFormat="1" ht="15.75" thickBot="1" x14ac:dyDescent="0.3">
      <c r="A3" s="212"/>
      <c r="B3" s="215"/>
      <c r="C3" s="229" t="s">
        <v>10</v>
      </c>
      <c r="D3" s="230"/>
      <c r="E3" s="230"/>
      <c r="F3" s="230"/>
      <c r="G3" s="230"/>
      <c r="H3" s="231"/>
      <c r="I3" s="227" t="s">
        <v>11</v>
      </c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  <c r="AJ3" s="227"/>
      <c r="AK3" s="227"/>
      <c r="AL3" s="227"/>
      <c r="AM3" s="227"/>
      <c r="AN3" s="227"/>
      <c r="AO3" s="227"/>
      <c r="AP3" s="227"/>
      <c r="AQ3" s="227"/>
      <c r="AR3" s="227"/>
      <c r="AS3" s="227"/>
      <c r="AT3" s="227"/>
      <c r="AU3" s="227"/>
      <c r="AV3" s="227"/>
      <c r="AW3" s="227"/>
      <c r="AX3" s="227"/>
      <c r="AY3" s="227"/>
      <c r="AZ3" s="227"/>
      <c r="BA3" s="227"/>
      <c r="BB3" s="227"/>
      <c r="BC3" s="227"/>
      <c r="BD3" s="227"/>
      <c r="BE3" s="227"/>
      <c r="BF3" s="227"/>
      <c r="BG3" s="227"/>
      <c r="BH3" s="227"/>
      <c r="BI3" s="227"/>
      <c r="BJ3" s="227"/>
      <c r="BK3" s="227"/>
      <c r="BL3" s="227"/>
      <c r="BM3" s="227"/>
      <c r="BN3" s="227"/>
      <c r="BO3" s="227"/>
      <c r="BP3" s="228"/>
    </row>
    <row r="4" spans="1:68" s="23" customFormat="1" x14ac:dyDescent="0.25">
      <c r="A4" s="120"/>
      <c r="B4" s="121"/>
      <c r="C4" s="232"/>
      <c r="D4" s="208"/>
      <c r="E4" s="208"/>
      <c r="F4" s="208"/>
      <c r="G4" s="208"/>
      <c r="H4" s="233"/>
      <c r="I4" s="216">
        <v>2021</v>
      </c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8"/>
      <c r="U4" s="219">
        <v>2022</v>
      </c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8"/>
      <c r="AG4" s="219">
        <v>2023</v>
      </c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8"/>
      <c r="AS4" s="220">
        <v>2024</v>
      </c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2"/>
      <c r="BE4" s="220" t="s">
        <v>217</v>
      </c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2"/>
    </row>
    <row r="5" spans="1:68" s="23" customFormat="1" x14ac:dyDescent="0.25">
      <c r="A5" s="120" t="s">
        <v>187</v>
      </c>
      <c r="B5" s="121" t="s">
        <v>202</v>
      </c>
      <c r="C5" s="120">
        <v>2020</v>
      </c>
      <c r="D5" s="17">
        <v>2021</v>
      </c>
      <c r="E5" s="17">
        <v>2022</v>
      </c>
      <c r="F5" s="17">
        <v>2023</v>
      </c>
      <c r="G5" s="17">
        <v>2024</v>
      </c>
      <c r="H5" s="121" t="s">
        <v>217</v>
      </c>
      <c r="I5" s="127" t="s">
        <v>136</v>
      </c>
      <c r="J5" s="17" t="s">
        <v>137</v>
      </c>
      <c r="K5" s="17" t="s">
        <v>138</v>
      </c>
      <c r="L5" s="17" t="s">
        <v>139</v>
      </c>
      <c r="M5" s="17" t="s">
        <v>16</v>
      </c>
      <c r="N5" s="17" t="s">
        <v>140</v>
      </c>
      <c r="O5" s="17" t="s">
        <v>141</v>
      </c>
      <c r="P5" s="17" t="s">
        <v>142</v>
      </c>
      <c r="Q5" s="17" t="s">
        <v>143</v>
      </c>
      <c r="R5" s="17" t="s">
        <v>144</v>
      </c>
      <c r="S5" s="17" t="s">
        <v>145</v>
      </c>
      <c r="T5" s="121" t="s">
        <v>146</v>
      </c>
      <c r="U5" s="120" t="s">
        <v>136</v>
      </c>
      <c r="V5" s="17" t="s">
        <v>137</v>
      </c>
      <c r="W5" s="17" t="s">
        <v>138</v>
      </c>
      <c r="X5" s="17" t="s">
        <v>139</v>
      </c>
      <c r="Y5" s="17" t="s">
        <v>16</v>
      </c>
      <c r="Z5" s="17" t="s">
        <v>140</v>
      </c>
      <c r="AA5" s="17" t="s">
        <v>141</v>
      </c>
      <c r="AB5" s="17" t="s">
        <v>142</v>
      </c>
      <c r="AC5" s="17" t="s">
        <v>143</v>
      </c>
      <c r="AD5" s="17" t="s">
        <v>144</v>
      </c>
      <c r="AE5" s="17" t="s">
        <v>145</v>
      </c>
      <c r="AF5" s="121" t="s">
        <v>146</v>
      </c>
      <c r="AG5" s="120" t="s">
        <v>136</v>
      </c>
      <c r="AH5" s="17" t="s">
        <v>137</v>
      </c>
      <c r="AI5" s="17" t="s">
        <v>138</v>
      </c>
      <c r="AJ5" s="17" t="s">
        <v>139</v>
      </c>
      <c r="AK5" s="17" t="s">
        <v>16</v>
      </c>
      <c r="AL5" s="17" t="s">
        <v>140</v>
      </c>
      <c r="AM5" s="17" t="s">
        <v>141</v>
      </c>
      <c r="AN5" s="17" t="s">
        <v>142</v>
      </c>
      <c r="AO5" s="17" t="s">
        <v>143</v>
      </c>
      <c r="AP5" s="17" t="s">
        <v>144</v>
      </c>
      <c r="AQ5" s="17" t="s">
        <v>145</v>
      </c>
      <c r="AR5" s="121" t="s">
        <v>146</v>
      </c>
      <c r="AS5" s="120" t="s">
        <v>136</v>
      </c>
      <c r="AT5" s="17" t="s">
        <v>137</v>
      </c>
      <c r="AU5" s="17" t="s">
        <v>138</v>
      </c>
      <c r="AV5" s="17" t="s">
        <v>139</v>
      </c>
      <c r="AW5" s="17" t="s">
        <v>16</v>
      </c>
      <c r="AX5" s="17" t="s">
        <v>140</v>
      </c>
      <c r="AY5" s="17" t="s">
        <v>141</v>
      </c>
      <c r="AZ5" s="17" t="s">
        <v>142</v>
      </c>
      <c r="BA5" s="17" t="s">
        <v>143</v>
      </c>
      <c r="BB5" s="17" t="s">
        <v>144</v>
      </c>
      <c r="BC5" s="17" t="s">
        <v>145</v>
      </c>
      <c r="BD5" s="121" t="s">
        <v>146</v>
      </c>
      <c r="BE5" s="120" t="s">
        <v>136</v>
      </c>
      <c r="BF5" s="17" t="s">
        <v>137</v>
      </c>
      <c r="BG5" s="17" t="s">
        <v>138</v>
      </c>
      <c r="BH5" s="17" t="s">
        <v>139</v>
      </c>
      <c r="BI5" s="17" t="s">
        <v>16</v>
      </c>
      <c r="BJ5" s="17" t="s">
        <v>140</v>
      </c>
      <c r="BK5" s="17" t="s">
        <v>141</v>
      </c>
      <c r="BL5" s="17" t="s">
        <v>142</v>
      </c>
      <c r="BM5" s="17" t="s">
        <v>143</v>
      </c>
      <c r="BN5" s="17" t="s">
        <v>144</v>
      </c>
      <c r="BO5" s="17" t="s">
        <v>145</v>
      </c>
      <c r="BP5" s="121" t="s">
        <v>146</v>
      </c>
    </row>
    <row r="6" spans="1:68" x14ac:dyDescent="0.25">
      <c r="A6" s="120">
        <v>0</v>
      </c>
      <c r="B6" s="121" t="s">
        <v>189</v>
      </c>
      <c r="C6" s="122">
        <v>2742983.7780649993</v>
      </c>
      <c r="D6" s="3">
        <v>2904932.6847099997</v>
      </c>
      <c r="E6" s="3">
        <v>253716.57028999997</v>
      </c>
      <c r="F6" s="3">
        <v>3403434.3277100008</v>
      </c>
      <c r="G6" s="3">
        <v>3983904.5150899976</v>
      </c>
      <c r="H6" s="123">
        <f>SUM(BE6:BP6)</f>
        <v>2013970.8826499952</v>
      </c>
      <c r="I6" s="128">
        <v>310484</v>
      </c>
      <c r="J6" s="3">
        <v>207582</v>
      </c>
      <c r="K6" s="3">
        <v>300171.3136099999</v>
      </c>
      <c r="L6" s="3">
        <v>341200.71871999983</v>
      </c>
      <c r="M6" s="3">
        <v>204070.83641000002</v>
      </c>
      <c r="N6" s="3">
        <v>172674.26460000008</v>
      </c>
      <c r="O6" s="3">
        <v>132246</v>
      </c>
      <c r="P6" s="3">
        <v>193066.13756999996</v>
      </c>
      <c r="Q6" s="3">
        <v>214631.80137999999</v>
      </c>
      <c r="R6" s="3">
        <v>266437.12336000032</v>
      </c>
      <c r="S6" s="3">
        <v>268171.39742999995</v>
      </c>
      <c r="T6" s="123">
        <v>294197.09162999986</v>
      </c>
      <c r="U6" s="122">
        <v>19864.962299999999</v>
      </c>
      <c r="V6" s="3">
        <v>18498.979380000001</v>
      </c>
      <c r="W6" s="3">
        <v>20604.52678</v>
      </c>
      <c r="X6" s="3">
        <v>17442.651739999998</v>
      </c>
      <c r="Y6" s="3">
        <v>24585.867579999998</v>
      </c>
      <c r="Z6" s="3">
        <v>23179.077960000002</v>
      </c>
      <c r="AA6" s="3">
        <v>17085.602309999998</v>
      </c>
      <c r="AB6" s="3">
        <v>23588.978620000002</v>
      </c>
      <c r="AC6" s="3">
        <v>26156.845890000001</v>
      </c>
      <c r="AD6" s="3">
        <v>30342.46485</v>
      </c>
      <c r="AE6" s="3">
        <v>21362.939160000002</v>
      </c>
      <c r="AF6" s="123">
        <v>11003.673720000001</v>
      </c>
      <c r="AG6" s="122">
        <v>282690.62713000155</v>
      </c>
      <c r="AH6" s="3">
        <v>248952.56053999902</v>
      </c>
      <c r="AI6" s="3">
        <v>214727.27365000031</v>
      </c>
      <c r="AJ6" s="3">
        <v>258823.8167599994</v>
      </c>
      <c r="AK6" s="3">
        <v>313023.10624999896</v>
      </c>
      <c r="AL6" s="3">
        <v>261851.25004000028</v>
      </c>
      <c r="AM6" s="3">
        <v>261284.84255000038</v>
      </c>
      <c r="AN6" s="3">
        <v>233830.50632000109</v>
      </c>
      <c r="AO6" s="3">
        <v>266210.23088999942</v>
      </c>
      <c r="AP6" s="3">
        <v>340423.65939000074</v>
      </c>
      <c r="AQ6" s="3">
        <v>362921.50520000095</v>
      </c>
      <c r="AR6" s="123">
        <v>358694.94898999884</v>
      </c>
      <c r="AS6" s="122">
        <v>353697.74940999923</v>
      </c>
      <c r="AT6" s="3">
        <v>221878.36666000044</v>
      </c>
      <c r="AU6" s="3">
        <v>252042.50694000002</v>
      </c>
      <c r="AV6" s="3">
        <v>346597.66449000017</v>
      </c>
      <c r="AW6" s="3">
        <v>296178.13533000037</v>
      </c>
      <c r="AX6" s="3">
        <v>219106.66385000022</v>
      </c>
      <c r="AY6" s="3">
        <v>302115.73480000056</v>
      </c>
      <c r="AZ6" s="3">
        <v>294429.37908999959</v>
      </c>
      <c r="BA6" s="3">
        <v>342154.56012999994</v>
      </c>
      <c r="BB6" s="3">
        <v>592573.89295999834</v>
      </c>
      <c r="BC6" s="3">
        <v>436558.92792999937</v>
      </c>
      <c r="BD6" s="123">
        <v>326570.93349999952</v>
      </c>
      <c r="BE6" s="122">
        <v>331370.97819999949</v>
      </c>
      <c r="BF6" s="3">
        <v>270584.9599399998</v>
      </c>
      <c r="BG6" s="3">
        <v>336458.95965999836</v>
      </c>
      <c r="BH6" s="3">
        <v>352036.11700999935</v>
      </c>
      <c r="BI6" s="3">
        <v>398730.66875999811</v>
      </c>
      <c r="BJ6" s="3">
        <v>324789.19908000022</v>
      </c>
      <c r="BK6" s="3"/>
      <c r="BL6" s="3"/>
      <c r="BM6" s="3"/>
      <c r="BN6" s="3"/>
      <c r="BO6" s="3"/>
      <c r="BP6" s="123"/>
    </row>
    <row r="7" spans="1:68" x14ac:dyDescent="0.25">
      <c r="A7" s="120">
        <v>1</v>
      </c>
      <c r="B7" s="121" t="s">
        <v>190</v>
      </c>
      <c r="C7" s="122">
        <v>97125.820220000023</v>
      </c>
      <c r="D7" s="3">
        <v>5851.2092000000002</v>
      </c>
      <c r="E7" s="3">
        <v>120183.91434</v>
      </c>
      <c r="F7" s="3">
        <v>165680.62330000001</v>
      </c>
      <c r="G7" s="3">
        <v>167315.39015999998</v>
      </c>
      <c r="H7" s="123">
        <f t="shared" ref="H7:H16" si="0">SUM(BE7:BP7)</f>
        <v>648052.61257999972</v>
      </c>
      <c r="I7" s="128">
        <v>539</v>
      </c>
      <c r="J7" s="3">
        <v>291</v>
      </c>
      <c r="K7" s="3">
        <v>634.49617999999998</v>
      </c>
      <c r="L7" s="3">
        <v>31.849599999999999</v>
      </c>
      <c r="M7" s="3">
        <v>262.78430000000009</v>
      </c>
      <c r="N7" s="3">
        <v>621.40443000000005</v>
      </c>
      <c r="O7" s="3">
        <v>1088</v>
      </c>
      <c r="P7" s="3">
        <v>0.78637000000000001</v>
      </c>
      <c r="Q7" s="3">
        <v>843.74087999999983</v>
      </c>
      <c r="R7" s="3">
        <v>313.10932000000003</v>
      </c>
      <c r="S7" s="3">
        <v>987.12043000000006</v>
      </c>
      <c r="T7" s="123">
        <v>237.91768999999996</v>
      </c>
      <c r="U7" s="122">
        <v>9387.631990000009</v>
      </c>
      <c r="V7" s="3">
        <v>6933.0050799999999</v>
      </c>
      <c r="W7" s="3">
        <v>10344.2847</v>
      </c>
      <c r="X7" s="3">
        <v>9331.39365</v>
      </c>
      <c r="Y7" s="3">
        <v>7754.7744400000001</v>
      </c>
      <c r="Z7" s="3">
        <v>7397.2617699999992</v>
      </c>
      <c r="AA7" s="3">
        <v>12815.827640000001</v>
      </c>
      <c r="AB7" s="3">
        <v>10516.913460000002</v>
      </c>
      <c r="AC7" s="3">
        <v>7019.6530000000103</v>
      </c>
      <c r="AD7" s="3">
        <v>16274.100930000001</v>
      </c>
      <c r="AE7" s="3">
        <v>7738.0618899999999</v>
      </c>
      <c r="AF7" s="123">
        <v>14671.005789999999</v>
      </c>
      <c r="AG7" s="122">
        <v>13239.459180000007</v>
      </c>
      <c r="AH7" s="3">
        <v>17350.648379999995</v>
      </c>
      <c r="AI7" s="3">
        <v>18748.473380000018</v>
      </c>
      <c r="AJ7" s="3">
        <v>8831.6117800000047</v>
      </c>
      <c r="AK7" s="3">
        <v>10942.839849999993</v>
      </c>
      <c r="AL7" s="3">
        <v>16501.66675</v>
      </c>
      <c r="AM7" s="3">
        <v>11379.885340000003</v>
      </c>
      <c r="AN7" s="3">
        <v>12901.99877</v>
      </c>
      <c r="AO7" s="3">
        <v>12546.333240000013</v>
      </c>
      <c r="AP7" s="3">
        <v>17779.532289999974</v>
      </c>
      <c r="AQ7" s="3">
        <v>13348.526090000012</v>
      </c>
      <c r="AR7" s="123">
        <v>12109.648249999997</v>
      </c>
      <c r="AS7" s="122">
        <v>13028.302850000011</v>
      </c>
      <c r="AT7" s="3">
        <v>8855.2817399999967</v>
      </c>
      <c r="AU7" s="3">
        <v>11779.491669999992</v>
      </c>
      <c r="AV7" s="3">
        <v>10237.801889999999</v>
      </c>
      <c r="AW7" s="3">
        <v>13620.632690000011</v>
      </c>
      <c r="AX7" s="3">
        <v>7100.4180500000066</v>
      </c>
      <c r="AY7" s="3">
        <v>22584.443089999975</v>
      </c>
      <c r="AZ7" s="3">
        <v>17498.763139999981</v>
      </c>
      <c r="BA7" s="3">
        <v>15565.302829999993</v>
      </c>
      <c r="BB7" s="3">
        <v>16927.787130000015</v>
      </c>
      <c r="BC7" s="3">
        <v>16249.456969999985</v>
      </c>
      <c r="BD7" s="123">
        <v>13867.708110000001</v>
      </c>
      <c r="BE7" s="122">
        <v>77349.05822000005</v>
      </c>
      <c r="BF7" s="3">
        <v>69334.929019999967</v>
      </c>
      <c r="BG7" s="3">
        <v>54751.887620000009</v>
      </c>
      <c r="BH7" s="3">
        <v>45028.549170000064</v>
      </c>
      <c r="BI7" s="3">
        <v>114472.65967999997</v>
      </c>
      <c r="BJ7" s="3">
        <v>287115.52886999963</v>
      </c>
      <c r="BK7" s="3"/>
      <c r="BL7" s="3"/>
      <c r="BM7" s="3"/>
      <c r="BN7" s="3"/>
      <c r="BO7" s="3"/>
      <c r="BP7" s="123"/>
    </row>
    <row r="8" spans="1:68" x14ac:dyDescent="0.25">
      <c r="A8" s="120">
        <v>2</v>
      </c>
      <c r="B8" s="121" t="s">
        <v>191</v>
      </c>
      <c r="C8" s="122">
        <v>272192.42827999999</v>
      </c>
      <c r="D8" s="3">
        <v>5498224.0600400008</v>
      </c>
      <c r="E8" s="3">
        <v>1975392.5190700011</v>
      </c>
      <c r="F8" s="3">
        <v>266608.69011000003</v>
      </c>
      <c r="G8" s="3">
        <v>252316.04862000007</v>
      </c>
      <c r="H8" s="123">
        <f t="shared" si="0"/>
        <v>227136.71618999995</v>
      </c>
      <c r="I8" s="128">
        <v>523278</v>
      </c>
      <c r="J8" s="3">
        <v>362752</v>
      </c>
      <c r="K8" s="3">
        <v>478512.32783000014</v>
      </c>
      <c r="L8" s="3">
        <v>554162.39574000018</v>
      </c>
      <c r="M8" s="3">
        <v>269809.32515000011</v>
      </c>
      <c r="N8" s="3">
        <v>285096.99318999972</v>
      </c>
      <c r="O8" s="3">
        <v>835601</v>
      </c>
      <c r="P8" s="3">
        <v>358491.87588000012</v>
      </c>
      <c r="Q8" s="3">
        <v>203069.24348999996</v>
      </c>
      <c r="R8" s="3">
        <v>271046.47756000003</v>
      </c>
      <c r="S8" s="3">
        <v>1113199.9042500001</v>
      </c>
      <c r="T8" s="123">
        <v>243204.51694999976</v>
      </c>
      <c r="U8" s="122">
        <v>164090.74744999901</v>
      </c>
      <c r="V8" s="3">
        <v>122421.13629000001</v>
      </c>
      <c r="W8" s="3">
        <v>188330.73415999999</v>
      </c>
      <c r="X8" s="3">
        <v>112371.82912000001</v>
      </c>
      <c r="Y8" s="3">
        <v>151757.46808000002</v>
      </c>
      <c r="Z8" s="3">
        <v>190551.641</v>
      </c>
      <c r="AA8" s="3">
        <v>152849.33559</v>
      </c>
      <c r="AB8" s="3">
        <v>234646.530850001</v>
      </c>
      <c r="AC8" s="3">
        <v>161716.90375</v>
      </c>
      <c r="AD8" s="3">
        <v>198228.10279000099</v>
      </c>
      <c r="AE8" s="3">
        <v>166809.30398</v>
      </c>
      <c r="AF8" s="123">
        <v>131618.78601000001</v>
      </c>
      <c r="AG8" s="122">
        <v>20200.248789999991</v>
      </c>
      <c r="AH8" s="3">
        <v>13109.900180000004</v>
      </c>
      <c r="AI8" s="3">
        <v>33601.470940000014</v>
      </c>
      <c r="AJ8" s="3">
        <v>7261.7425999999978</v>
      </c>
      <c r="AK8" s="3">
        <v>26170.357480000013</v>
      </c>
      <c r="AL8" s="3">
        <v>21074.104210000001</v>
      </c>
      <c r="AM8" s="3">
        <v>21574.788389999991</v>
      </c>
      <c r="AN8" s="3">
        <v>28233.418940000007</v>
      </c>
      <c r="AO8" s="3">
        <v>13098.025710000013</v>
      </c>
      <c r="AP8" s="3">
        <v>22669.736579999982</v>
      </c>
      <c r="AQ8" s="3">
        <v>40192.569110000026</v>
      </c>
      <c r="AR8" s="123">
        <v>19422.327179999997</v>
      </c>
      <c r="AS8" s="122">
        <v>18093.465800000009</v>
      </c>
      <c r="AT8" s="3">
        <v>24488.297739999995</v>
      </c>
      <c r="AU8" s="3">
        <v>12212.688360000004</v>
      </c>
      <c r="AV8" s="3">
        <v>19130.09257000003</v>
      </c>
      <c r="AW8" s="3">
        <v>20841.48196999999</v>
      </c>
      <c r="AX8" s="3">
        <v>13691.219129999992</v>
      </c>
      <c r="AY8" s="3">
        <v>19491.912990000001</v>
      </c>
      <c r="AZ8" s="3">
        <v>17231.280660000008</v>
      </c>
      <c r="BA8" s="3">
        <v>26997.517809999994</v>
      </c>
      <c r="BB8" s="3">
        <v>34741.772970000013</v>
      </c>
      <c r="BC8" s="3">
        <v>15802.704079999994</v>
      </c>
      <c r="BD8" s="123">
        <v>29593.614540000006</v>
      </c>
      <c r="BE8" s="122">
        <v>17728.601289999991</v>
      </c>
      <c r="BF8" s="3">
        <v>15387.439139999999</v>
      </c>
      <c r="BG8" s="3">
        <v>14375.138279999996</v>
      </c>
      <c r="BH8" s="3">
        <v>72893.2114</v>
      </c>
      <c r="BI8" s="3">
        <v>50013.924859999977</v>
      </c>
      <c r="BJ8" s="3">
        <v>56738.401219999978</v>
      </c>
      <c r="BK8" s="3"/>
      <c r="BL8" s="3"/>
      <c r="BM8" s="3"/>
      <c r="BN8" s="3"/>
      <c r="BO8" s="3"/>
      <c r="BP8" s="123"/>
    </row>
    <row r="9" spans="1:68" x14ac:dyDescent="0.25">
      <c r="A9" s="120">
        <v>3</v>
      </c>
      <c r="B9" s="121" t="s">
        <v>192</v>
      </c>
      <c r="C9" s="122">
        <v>2520083.8486200003</v>
      </c>
      <c r="D9" s="3">
        <v>15447874.998779999</v>
      </c>
      <c r="E9" s="3">
        <v>32142.386270000003</v>
      </c>
      <c r="F9" s="3">
        <v>3781707.7318599983</v>
      </c>
      <c r="G9" s="3">
        <v>4357339.7428599978</v>
      </c>
      <c r="H9" s="123">
        <f t="shared" si="0"/>
        <v>2268619.8042099993</v>
      </c>
      <c r="I9" s="128">
        <v>1084168</v>
      </c>
      <c r="J9" s="3">
        <v>1268245</v>
      </c>
      <c r="K9" s="3">
        <v>1297519.3521200002</v>
      </c>
      <c r="L9" s="3">
        <v>1269888.4949299998</v>
      </c>
      <c r="M9" s="3">
        <v>875280.97559000005</v>
      </c>
      <c r="N9" s="3">
        <v>1597912.0967699999</v>
      </c>
      <c r="O9" s="3">
        <v>1304437</v>
      </c>
      <c r="P9" s="3">
        <v>1452970.44356</v>
      </c>
      <c r="Q9" s="3">
        <v>1443344.6969600001</v>
      </c>
      <c r="R9" s="3">
        <v>1152782.8489699999</v>
      </c>
      <c r="S9" s="3">
        <v>1373876.1751799998</v>
      </c>
      <c r="T9" s="123">
        <v>1327449.9147000001</v>
      </c>
      <c r="U9" s="122">
        <v>1803.2430300000001</v>
      </c>
      <c r="V9" s="3">
        <v>1498.31519</v>
      </c>
      <c r="W9" s="3">
        <v>3360.49818</v>
      </c>
      <c r="X9" s="3">
        <v>2510.94706</v>
      </c>
      <c r="Y9" s="3">
        <v>1319.4022299999999</v>
      </c>
      <c r="Z9" s="3">
        <v>4839.2007800000001</v>
      </c>
      <c r="AA9" s="3">
        <v>914.02143999999998</v>
      </c>
      <c r="AB9" s="3">
        <v>2636.10419</v>
      </c>
      <c r="AC9" s="3">
        <v>1554.28799</v>
      </c>
      <c r="AD9" s="3">
        <v>7599.4318400000002</v>
      </c>
      <c r="AE9" s="3">
        <v>3500.6003799999999</v>
      </c>
      <c r="AF9" s="123">
        <v>606.33395999999993</v>
      </c>
      <c r="AG9" s="122">
        <v>298370.72005999996</v>
      </c>
      <c r="AH9" s="3">
        <v>110890.49459000002</v>
      </c>
      <c r="AI9" s="3">
        <v>688109.4093299997</v>
      </c>
      <c r="AJ9" s="3">
        <v>217348.50936999999</v>
      </c>
      <c r="AK9" s="3">
        <v>426786.55151000002</v>
      </c>
      <c r="AL9" s="3">
        <v>242149.58330999996</v>
      </c>
      <c r="AM9" s="3">
        <v>189281.29165999993</v>
      </c>
      <c r="AN9" s="3">
        <v>187872.04315000016</v>
      </c>
      <c r="AO9" s="3">
        <v>322362.91863999981</v>
      </c>
      <c r="AP9" s="3">
        <v>399261.29062999977</v>
      </c>
      <c r="AQ9" s="3">
        <v>509704.92744999938</v>
      </c>
      <c r="AR9" s="123">
        <v>189569.99215999999</v>
      </c>
      <c r="AS9" s="122">
        <v>402668.35999999987</v>
      </c>
      <c r="AT9" s="3">
        <v>435578.2887700001</v>
      </c>
      <c r="AU9" s="3">
        <v>288424.59402999986</v>
      </c>
      <c r="AV9" s="3">
        <v>317127.36545999965</v>
      </c>
      <c r="AW9" s="3">
        <v>370765.91643999994</v>
      </c>
      <c r="AX9" s="3">
        <v>392055.72608999989</v>
      </c>
      <c r="AY9" s="3">
        <v>449996.33616999962</v>
      </c>
      <c r="AZ9" s="3">
        <v>341709.74996999983</v>
      </c>
      <c r="BA9" s="3">
        <v>336138.04588000005</v>
      </c>
      <c r="BB9" s="3">
        <v>520772.20251999976</v>
      </c>
      <c r="BC9" s="3">
        <v>220348.64838999987</v>
      </c>
      <c r="BD9" s="123">
        <v>281754.50914000015</v>
      </c>
      <c r="BE9" s="122">
        <v>377683.21473000071</v>
      </c>
      <c r="BF9" s="3">
        <v>379817.12423999992</v>
      </c>
      <c r="BG9" s="3">
        <v>554777.90919999976</v>
      </c>
      <c r="BH9" s="3">
        <v>309027.43603999983</v>
      </c>
      <c r="BI9" s="3">
        <v>355121.66154999973</v>
      </c>
      <c r="BJ9" s="3">
        <v>292192.45844999939</v>
      </c>
      <c r="BK9" s="3"/>
      <c r="BL9" s="3"/>
      <c r="BM9" s="3"/>
      <c r="BN9" s="3"/>
      <c r="BO9" s="3"/>
      <c r="BP9" s="123"/>
    </row>
    <row r="10" spans="1:68" x14ac:dyDescent="0.25">
      <c r="A10" s="120">
        <v>4</v>
      </c>
      <c r="B10" s="121" t="s">
        <v>193</v>
      </c>
      <c r="C10" s="122">
        <v>83891.901010000001</v>
      </c>
      <c r="D10" s="3">
        <v>3253560.4320799997</v>
      </c>
      <c r="E10" s="3">
        <v>340374.23283000005</v>
      </c>
      <c r="F10" s="3">
        <v>98533.245309999984</v>
      </c>
      <c r="G10" s="3">
        <v>155727.79418999999</v>
      </c>
      <c r="H10" s="123">
        <f t="shared" si="0"/>
        <v>61875.986639999988</v>
      </c>
      <c r="I10" s="128">
        <v>157957</v>
      </c>
      <c r="J10" s="3">
        <v>103678</v>
      </c>
      <c r="K10" s="3">
        <v>144833.52250999998</v>
      </c>
      <c r="L10" s="3">
        <v>455425.13432999991</v>
      </c>
      <c r="M10" s="3">
        <v>380659.49031999992</v>
      </c>
      <c r="N10" s="3">
        <v>188891.00761999999</v>
      </c>
      <c r="O10" s="3">
        <v>337516</v>
      </c>
      <c r="P10" s="3">
        <v>204091.49665000002</v>
      </c>
      <c r="Q10" s="3">
        <v>314703.97284000012</v>
      </c>
      <c r="R10" s="3">
        <v>107280.94035</v>
      </c>
      <c r="S10" s="3">
        <v>231364.20447999999</v>
      </c>
      <c r="T10" s="123">
        <v>627159.66298000014</v>
      </c>
      <c r="U10" s="122">
        <v>12423.538630000001</v>
      </c>
      <c r="V10" s="3">
        <v>33519.525110000002</v>
      </c>
      <c r="W10" s="3">
        <v>11510.56129</v>
      </c>
      <c r="X10" s="3">
        <v>40019.090659999994</v>
      </c>
      <c r="Y10" s="3">
        <v>40628.148990000002</v>
      </c>
      <c r="Z10" s="3">
        <v>12101.91143</v>
      </c>
      <c r="AA10" s="3">
        <v>46474.548539999996</v>
      </c>
      <c r="AB10" s="3">
        <v>64053.01599</v>
      </c>
      <c r="AC10" s="3">
        <v>14754.704169999999</v>
      </c>
      <c r="AD10" s="3">
        <v>16623.881269999998</v>
      </c>
      <c r="AE10" s="3">
        <v>27846.881410000002</v>
      </c>
      <c r="AF10" s="123">
        <v>20418.425340000002</v>
      </c>
      <c r="AG10" s="122">
        <v>12452.652910000003</v>
      </c>
      <c r="AH10" s="3">
        <v>4393.51865</v>
      </c>
      <c r="AI10" s="3">
        <v>5884.4397399999998</v>
      </c>
      <c r="AJ10" s="3">
        <v>10204.459469999994</v>
      </c>
      <c r="AK10" s="3">
        <v>10262.69788</v>
      </c>
      <c r="AL10" s="3">
        <v>4813.8394499999995</v>
      </c>
      <c r="AM10" s="3">
        <v>8167.4889300000004</v>
      </c>
      <c r="AN10" s="3">
        <v>9200.21119</v>
      </c>
      <c r="AO10" s="3">
        <v>6182.5299999999961</v>
      </c>
      <c r="AP10" s="3">
        <v>7489.6010800000004</v>
      </c>
      <c r="AQ10" s="3">
        <v>10326.96226</v>
      </c>
      <c r="AR10" s="123">
        <v>9154.8437500000036</v>
      </c>
      <c r="AS10" s="122">
        <v>11247.466350000006</v>
      </c>
      <c r="AT10" s="3">
        <v>10805.461260000002</v>
      </c>
      <c r="AU10" s="3">
        <v>10481.265850000002</v>
      </c>
      <c r="AV10" s="3">
        <v>8427.0594700000001</v>
      </c>
      <c r="AW10" s="3">
        <v>7005.9881599999953</v>
      </c>
      <c r="AX10" s="3">
        <v>11047.578010000003</v>
      </c>
      <c r="AY10" s="3">
        <v>11883.239800000005</v>
      </c>
      <c r="AZ10" s="3">
        <v>15017.943410000003</v>
      </c>
      <c r="BA10" s="3">
        <v>20772.134029999994</v>
      </c>
      <c r="BB10" s="3">
        <v>21067.652009999998</v>
      </c>
      <c r="BC10" s="3">
        <v>11782.471130000004</v>
      </c>
      <c r="BD10" s="123">
        <v>16189.534710000009</v>
      </c>
      <c r="BE10" s="122">
        <v>12032.788849999986</v>
      </c>
      <c r="BF10" s="3">
        <v>15869.988419999998</v>
      </c>
      <c r="BG10" s="3">
        <v>13486.867340000003</v>
      </c>
      <c r="BH10" s="3">
        <v>4007.2164299999999</v>
      </c>
      <c r="BI10" s="3">
        <v>7010.8864699999958</v>
      </c>
      <c r="BJ10" s="3">
        <v>9468.2391299999981</v>
      </c>
      <c r="BK10" s="3"/>
      <c r="BL10" s="3"/>
      <c r="BM10" s="3"/>
      <c r="BN10" s="3"/>
      <c r="BO10" s="3"/>
      <c r="BP10" s="123"/>
    </row>
    <row r="11" spans="1:68" x14ac:dyDescent="0.25">
      <c r="A11" s="120">
        <v>5</v>
      </c>
      <c r="B11" s="121" t="s">
        <v>194</v>
      </c>
      <c r="C11" s="122">
        <v>1398875.8371157995</v>
      </c>
      <c r="D11" s="3">
        <v>31327.791819999999</v>
      </c>
      <c r="E11" s="3">
        <v>3327508.5269099986</v>
      </c>
      <c r="F11" s="3">
        <v>1900617.7598400004</v>
      </c>
      <c r="G11" s="3">
        <v>2010033.2745520023</v>
      </c>
      <c r="H11" s="123">
        <f t="shared" si="0"/>
        <v>1008944.0261900028</v>
      </c>
      <c r="I11" s="128">
        <v>1654</v>
      </c>
      <c r="J11" s="3">
        <v>783</v>
      </c>
      <c r="K11" s="3">
        <v>2229.0909200000001</v>
      </c>
      <c r="L11" s="3">
        <v>449.23244000000005</v>
      </c>
      <c r="M11" s="3">
        <v>2674.5496699999999</v>
      </c>
      <c r="N11" s="3">
        <v>1951</v>
      </c>
      <c r="O11" s="3">
        <v>2278</v>
      </c>
      <c r="P11" s="3">
        <v>830.31699000000003</v>
      </c>
      <c r="Q11" s="3">
        <v>1515.9576900000004</v>
      </c>
      <c r="R11" s="3">
        <v>5661.9352299999982</v>
      </c>
      <c r="S11" s="3">
        <v>10633.970790000001</v>
      </c>
      <c r="T11" s="123">
        <v>666.73809000000006</v>
      </c>
      <c r="U11" s="122">
        <v>209505.4553</v>
      </c>
      <c r="V11" s="3">
        <v>217718.81412999998</v>
      </c>
      <c r="W11" s="3">
        <v>335118.57850999996</v>
      </c>
      <c r="X11" s="3">
        <v>224214.31031999999</v>
      </c>
      <c r="Y11" s="3">
        <v>331750.78630999901</v>
      </c>
      <c r="Z11" s="3">
        <v>320330.82968000002</v>
      </c>
      <c r="AA11" s="3">
        <v>203417.022980001</v>
      </c>
      <c r="AB11" s="3">
        <v>386744.25738999899</v>
      </c>
      <c r="AC11" s="3">
        <v>234544.62308000002</v>
      </c>
      <c r="AD11" s="3">
        <v>316506.47857999901</v>
      </c>
      <c r="AE11" s="3">
        <v>259831.33525000102</v>
      </c>
      <c r="AF11" s="123">
        <v>287826.03538000002</v>
      </c>
      <c r="AG11" s="122">
        <v>163257.39077999999</v>
      </c>
      <c r="AH11" s="3">
        <v>120982.37379999971</v>
      </c>
      <c r="AI11" s="3">
        <v>195140.68670000019</v>
      </c>
      <c r="AJ11" s="3">
        <v>178141.18001000019</v>
      </c>
      <c r="AK11" s="3">
        <v>165240.30457000009</v>
      </c>
      <c r="AL11" s="3">
        <v>120794.09487000022</v>
      </c>
      <c r="AM11" s="3">
        <v>168374.30328999984</v>
      </c>
      <c r="AN11" s="3">
        <v>165120.35996000061</v>
      </c>
      <c r="AO11" s="3">
        <v>144795.16525999975</v>
      </c>
      <c r="AP11" s="3">
        <v>170280.60953000069</v>
      </c>
      <c r="AQ11" s="3">
        <v>154305.09924999991</v>
      </c>
      <c r="AR11" s="123">
        <v>154186.19181999928</v>
      </c>
      <c r="AS11" s="122">
        <v>178967.98050000082</v>
      </c>
      <c r="AT11" s="3">
        <v>144035.41005200046</v>
      </c>
      <c r="AU11" s="3">
        <v>134677.69632000008</v>
      </c>
      <c r="AV11" s="3">
        <v>162032.35953000025</v>
      </c>
      <c r="AW11" s="3">
        <v>174725.73084999959</v>
      </c>
      <c r="AX11" s="3">
        <v>156343.31110000025</v>
      </c>
      <c r="AY11" s="3">
        <v>188386.99428000062</v>
      </c>
      <c r="AZ11" s="3">
        <v>193193.30673999988</v>
      </c>
      <c r="BA11" s="3">
        <v>180971.96320000029</v>
      </c>
      <c r="BB11" s="3">
        <v>176651.57807999972</v>
      </c>
      <c r="BC11" s="3">
        <v>160495.55754999997</v>
      </c>
      <c r="BD11" s="123">
        <v>159551.38635000045</v>
      </c>
      <c r="BE11" s="122">
        <v>169503.44103000074</v>
      </c>
      <c r="BF11" s="3">
        <v>176341.52442000012</v>
      </c>
      <c r="BG11" s="3">
        <v>153292.36023000025</v>
      </c>
      <c r="BH11" s="3">
        <v>172149.66463000103</v>
      </c>
      <c r="BI11" s="3">
        <v>178881.1856200005</v>
      </c>
      <c r="BJ11" s="3">
        <v>158775.85026000024</v>
      </c>
      <c r="BK11" s="3"/>
      <c r="BL11" s="3"/>
      <c r="BM11" s="3"/>
      <c r="BN11" s="3"/>
      <c r="BO11" s="3"/>
      <c r="BP11" s="123"/>
    </row>
    <row r="12" spans="1:68" x14ac:dyDescent="0.25">
      <c r="A12" s="120">
        <v>6</v>
      </c>
      <c r="B12" s="121" t="s">
        <v>195</v>
      </c>
      <c r="C12" s="122">
        <v>2524189.6940457011</v>
      </c>
      <c r="D12" s="3">
        <v>5126953.3485499993</v>
      </c>
      <c r="E12" s="3">
        <v>6399347.3286199924</v>
      </c>
      <c r="F12" s="3">
        <v>3202613.2692100056</v>
      </c>
      <c r="G12" s="3">
        <v>3689000.0666599963</v>
      </c>
      <c r="H12" s="123">
        <f t="shared" si="0"/>
        <v>1934446.8644799984</v>
      </c>
      <c r="I12" s="128">
        <v>359597</v>
      </c>
      <c r="J12" s="3">
        <v>481788</v>
      </c>
      <c r="K12" s="3">
        <v>722301.74994000001</v>
      </c>
      <c r="L12" s="3">
        <v>360187.03823000006</v>
      </c>
      <c r="M12" s="3">
        <v>310080.02567</v>
      </c>
      <c r="N12" s="3">
        <v>553934</v>
      </c>
      <c r="O12" s="3">
        <v>518414</v>
      </c>
      <c r="P12" s="3">
        <v>442289</v>
      </c>
      <c r="Q12" s="3">
        <v>422901.09068000002</v>
      </c>
      <c r="R12" s="3">
        <v>339649.72871000029</v>
      </c>
      <c r="S12" s="3">
        <v>167506.55168000003</v>
      </c>
      <c r="T12" s="123">
        <v>448305.1636400001</v>
      </c>
      <c r="U12" s="122">
        <v>539433.62948999903</v>
      </c>
      <c r="V12" s="3">
        <v>423361.85277999903</v>
      </c>
      <c r="W12" s="3">
        <v>437722.84594999702</v>
      </c>
      <c r="X12" s="3">
        <v>426565.78560000099</v>
      </c>
      <c r="Y12" s="3">
        <v>545916.18064000108</v>
      </c>
      <c r="Z12" s="3">
        <v>549712.20770999894</v>
      </c>
      <c r="AA12" s="3">
        <v>541256.04853999906</v>
      </c>
      <c r="AB12" s="3">
        <v>586540.87294000306</v>
      </c>
      <c r="AC12" s="3">
        <v>604370.85441000201</v>
      </c>
      <c r="AD12" s="3">
        <v>605919.613139997</v>
      </c>
      <c r="AE12" s="3">
        <v>676524.54175999796</v>
      </c>
      <c r="AF12" s="123">
        <v>462022.89565999701</v>
      </c>
      <c r="AG12" s="122">
        <v>226960.95065999913</v>
      </c>
      <c r="AH12" s="3">
        <v>271255.77240999992</v>
      </c>
      <c r="AI12" s="3">
        <v>257317.03142000063</v>
      </c>
      <c r="AJ12" s="3">
        <v>221571.89759000085</v>
      </c>
      <c r="AK12" s="3">
        <v>323209.80608999962</v>
      </c>
      <c r="AL12" s="3">
        <v>286338.30825000117</v>
      </c>
      <c r="AM12" s="3">
        <v>317912.57202000218</v>
      </c>
      <c r="AN12" s="3">
        <v>291285.16848000005</v>
      </c>
      <c r="AO12" s="3">
        <v>203395.34639000168</v>
      </c>
      <c r="AP12" s="3">
        <v>270998.72100999992</v>
      </c>
      <c r="AQ12" s="3">
        <v>255674.82848999972</v>
      </c>
      <c r="AR12" s="123">
        <v>276692.86640000093</v>
      </c>
      <c r="AS12" s="122">
        <v>326599.14608999761</v>
      </c>
      <c r="AT12" s="3">
        <v>245417.05661999938</v>
      </c>
      <c r="AU12" s="3">
        <v>250703.79747000049</v>
      </c>
      <c r="AV12" s="3">
        <v>299054.03172000102</v>
      </c>
      <c r="AW12" s="3">
        <v>318287.34433999937</v>
      </c>
      <c r="AX12" s="3">
        <v>256631.61114999946</v>
      </c>
      <c r="AY12" s="3">
        <v>313371.32329999877</v>
      </c>
      <c r="AZ12" s="3">
        <v>370453.74028000265</v>
      </c>
      <c r="BA12" s="3">
        <v>302476.2142699972</v>
      </c>
      <c r="BB12" s="3">
        <v>377017.11416000017</v>
      </c>
      <c r="BC12" s="3">
        <v>308876.9701600002</v>
      </c>
      <c r="BD12" s="123">
        <v>320111.71709999983</v>
      </c>
      <c r="BE12" s="122">
        <v>357574.12441999931</v>
      </c>
      <c r="BF12" s="3">
        <v>293920.23362999927</v>
      </c>
      <c r="BG12" s="3">
        <v>280921.05183000094</v>
      </c>
      <c r="BH12" s="3">
        <v>306050.06513000105</v>
      </c>
      <c r="BI12" s="3">
        <v>373616.585389997</v>
      </c>
      <c r="BJ12" s="3">
        <v>322364.80408000085</v>
      </c>
      <c r="BK12" s="3"/>
      <c r="BL12" s="3"/>
      <c r="BM12" s="3"/>
      <c r="BN12" s="3"/>
      <c r="BO12" s="3"/>
      <c r="BP12" s="123"/>
    </row>
    <row r="13" spans="1:68" x14ac:dyDescent="0.25">
      <c r="A13" s="120">
        <v>7</v>
      </c>
      <c r="B13" s="121" t="s">
        <v>196</v>
      </c>
      <c r="C13" s="122">
        <v>5455300.4367041951</v>
      </c>
      <c r="D13" s="3">
        <v>757824.49243999994</v>
      </c>
      <c r="E13" s="3">
        <v>3680271.2489499995</v>
      </c>
      <c r="F13" s="3">
        <v>8003211.4773801873</v>
      </c>
      <c r="G13" s="3">
        <v>8886094.7028605994</v>
      </c>
      <c r="H13" s="123">
        <f t="shared" si="0"/>
        <v>4735213.2077624854</v>
      </c>
      <c r="I13" s="128">
        <v>9323</v>
      </c>
      <c r="J13" s="3">
        <v>56199</v>
      </c>
      <c r="K13" s="3">
        <v>16731.034969999997</v>
      </c>
      <c r="L13" s="3">
        <v>134984.35346000001</v>
      </c>
      <c r="M13" s="3">
        <v>113449.48114999999</v>
      </c>
      <c r="N13" s="3">
        <v>255733</v>
      </c>
      <c r="O13" s="3">
        <v>29797</v>
      </c>
      <c r="P13" s="3">
        <v>68649</v>
      </c>
      <c r="Q13" s="3">
        <v>19663.492410000006</v>
      </c>
      <c r="R13" s="3">
        <v>18196</v>
      </c>
      <c r="S13" s="3">
        <v>2692.0563099999999</v>
      </c>
      <c r="T13" s="123">
        <v>32407.074140000008</v>
      </c>
      <c r="U13" s="122">
        <v>303602.43333999801</v>
      </c>
      <c r="V13" s="3">
        <v>273729.98988000001</v>
      </c>
      <c r="W13" s="3">
        <v>296807.22995999997</v>
      </c>
      <c r="X13" s="3">
        <v>246859.21143999998</v>
      </c>
      <c r="Y13" s="3">
        <v>312207.27953</v>
      </c>
      <c r="Z13" s="3">
        <v>388078.56462000101</v>
      </c>
      <c r="AA13" s="3">
        <v>313467.46932999801</v>
      </c>
      <c r="AB13" s="3">
        <v>340092.565270002</v>
      </c>
      <c r="AC13" s="3">
        <v>380676.42887999897</v>
      </c>
      <c r="AD13" s="3">
        <v>277734.51677999995</v>
      </c>
      <c r="AE13" s="3">
        <v>304178.81802000001</v>
      </c>
      <c r="AF13" s="123">
        <v>242836.74190000098</v>
      </c>
      <c r="AG13" s="122">
        <v>566100.13584019872</v>
      </c>
      <c r="AH13" s="3">
        <v>900585.60756999522</v>
      </c>
      <c r="AI13" s="3">
        <v>530470.07565000083</v>
      </c>
      <c r="AJ13" s="3">
        <v>588753.01353000221</v>
      </c>
      <c r="AK13" s="3">
        <v>620312.2527799994</v>
      </c>
      <c r="AL13" s="3">
        <v>607323.02521999809</v>
      </c>
      <c r="AM13" s="3">
        <v>717676.00973999896</v>
      </c>
      <c r="AN13" s="3">
        <v>715734.0393199987</v>
      </c>
      <c r="AO13" s="3">
        <v>595774.34976999986</v>
      </c>
      <c r="AP13" s="3">
        <v>667589.13912999851</v>
      </c>
      <c r="AQ13" s="3">
        <v>739659.7511499956</v>
      </c>
      <c r="AR13" s="123">
        <v>753234.0776800015</v>
      </c>
      <c r="AS13" s="122">
        <v>715918.67243999941</v>
      </c>
      <c r="AT13" s="3">
        <v>603318.79195099813</v>
      </c>
      <c r="AU13" s="3">
        <v>625228.35812000243</v>
      </c>
      <c r="AV13" s="3">
        <v>626342.01498000149</v>
      </c>
      <c r="AW13" s="3">
        <v>846133.61270000308</v>
      </c>
      <c r="AX13" s="3">
        <v>828539.44172159792</v>
      </c>
      <c r="AY13" s="3">
        <v>737802.90438000276</v>
      </c>
      <c r="AZ13" s="3">
        <v>799309.46062999615</v>
      </c>
      <c r="BA13" s="3">
        <v>697954.44145000004</v>
      </c>
      <c r="BB13" s="3">
        <v>842707.48224800231</v>
      </c>
      <c r="BC13" s="3">
        <v>883445.18049999967</v>
      </c>
      <c r="BD13" s="123">
        <v>679394.34173999541</v>
      </c>
      <c r="BE13" s="122">
        <v>776545.03849999409</v>
      </c>
      <c r="BF13" s="3">
        <v>753693.79727249837</v>
      </c>
      <c r="BG13" s="3">
        <v>686101.52103999886</v>
      </c>
      <c r="BH13" s="3">
        <v>740999.78339000023</v>
      </c>
      <c r="BI13" s="3">
        <v>938683.1721799972</v>
      </c>
      <c r="BJ13" s="3">
        <v>839189.89537999709</v>
      </c>
      <c r="BK13" s="3"/>
      <c r="BL13" s="3"/>
      <c r="BM13" s="3"/>
      <c r="BN13" s="3"/>
      <c r="BO13" s="3"/>
      <c r="BP13" s="123"/>
    </row>
    <row r="14" spans="1:68" x14ac:dyDescent="0.25">
      <c r="A14" s="120">
        <v>8</v>
      </c>
      <c r="B14" s="121" t="s">
        <v>197</v>
      </c>
      <c r="C14" s="122">
        <v>1005603.2430227995</v>
      </c>
      <c r="D14" s="3">
        <v>20307.858569999997</v>
      </c>
      <c r="E14" s="3">
        <v>2975987.2850500001</v>
      </c>
      <c r="F14" s="3">
        <v>1455330.9995740016</v>
      </c>
      <c r="G14" s="3">
        <v>2111995.8258500043</v>
      </c>
      <c r="H14" s="123">
        <f t="shared" si="0"/>
        <v>871214.45007999777</v>
      </c>
      <c r="I14" s="128">
        <v>1704</v>
      </c>
      <c r="J14" s="3">
        <v>269</v>
      </c>
      <c r="K14" s="3">
        <v>472.90719000000001</v>
      </c>
      <c r="L14" s="3">
        <v>266.517</v>
      </c>
      <c r="M14" s="3">
        <v>990.21576999999991</v>
      </c>
      <c r="N14" s="3">
        <v>5258.8567300000004</v>
      </c>
      <c r="O14" s="3">
        <v>1139</v>
      </c>
      <c r="P14" s="3">
        <v>2207</v>
      </c>
      <c r="Q14" s="3">
        <v>1843.0781300000001</v>
      </c>
      <c r="R14" s="3">
        <v>598.28165000000001</v>
      </c>
      <c r="S14" s="3">
        <v>3848</v>
      </c>
      <c r="T14" s="123">
        <v>1711.0020999999995</v>
      </c>
      <c r="U14" s="122">
        <v>249242.84494000001</v>
      </c>
      <c r="V14" s="3">
        <v>303514.94925000001</v>
      </c>
      <c r="W14" s="3">
        <v>299911.57225999999</v>
      </c>
      <c r="X14" s="3">
        <v>230348.8131</v>
      </c>
      <c r="Y14" s="3">
        <v>249635.87636000002</v>
      </c>
      <c r="Z14" s="3">
        <v>151633.47188</v>
      </c>
      <c r="AA14" s="3">
        <v>189174.53855</v>
      </c>
      <c r="AB14" s="3">
        <v>264323.03194000002</v>
      </c>
      <c r="AC14" s="3">
        <v>209284.23786000002</v>
      </c>
      <c r="AD14" s="3">
        <v>301019.57897999999</v>
      </c>
      <c r="AE14" s="3">
        <v>219814.45525</v>
      </c>
      <c r="AF14" s="123">
        <v>308083.91467999999</v>
      </c>
      <c r="AG14" s="122">
        <v>107159.76407000028</v>
      </c>
      <c r="AH14" s="3">
        <v>89512.745939999993</v>
      </c>
      <c r="AI14" s="3">
        <v>114138.1191899996</v>
      </c>
      <c r="AJ14" s="3">
        <v>101967.20833400049</v>
      </c>
      <c r="AK14" s="3">
        <v>115191.56774999962</v>
      </c>
      <c r="AL14" s="3">
        <v>112116.41225000008</v>
      </c>
      <c r="AM14" s="3">
        <v>125420.19702000047</v>
      </c>
      <c r="AN14" s="3">
        <v>148014.5638200001</v>
      </c>
      <c r="AO14" s="3">
        <v>144308.98043</v>
      </c>
      <c r="AP14" s="3">
        <v>123261.5136500006</v>
      </c>
      <c r="AQ14" s="3">
        <v>130611.29277999954</v>
      </c>
      <c r="AR14" s="123">
        <v>143628.63434000057</v>
      </c>
      <c r="AS14" s="122">
        <v>179604.34106000076</v>
      </c>
      <c r="AT14" s="3">
        <v>123148.77197000021</v>
      </c>
      <c r="AU14" s="3">
        <v>121220.1457200006</v>
      </c>
      <c r="AV14" s="3">
        <v>122839.7867299995</v>
      </c>
      <c r="AW14" s="3">
        <v>149093.6393099995</v>
      </c>
      <c r="AX14" s="3">
        <v>434083.89586999948</v>
      </c>
      <c r="AY14" s="3">
        <v>175039.5526500002</v>
      </c>
      <c r="AZ14" s="3">
        <v>136590.34929000062</v>
      </c>
      <c r="BA14" s="3">
        <v>156715.00877999968</v>
      </c>
      <c r="BB14" s="3">
        <v>182087.21840000176</v>
      </c>
      <c r="BC14" s="3">
        <v>171632.31051000161</v>
      </c>
      <c r="BD14" s="123">
        <v>159940.80555999992</v>
      </c>
      <c r="BE14" s="122">
        <v>153171.70495000028</v>
      </c>
      <c r="BF14" s="3">
        <v>123092.20726999984</v>
      </c>
      <c r="BG14" s="3">
        <v>122585.54252999967</v>
      </c>
      <c r="BH14" s="3">
        <v>142687.72841999959</v>
      </c>
      <c r="BI14" s="3">
        <v>170023.35032999891</v>
      </c>
      <c r="BJ14" s="3">
        <v>159653.91657999944</v>
      </c>
      <c r="BK14" s="3"/>
      <c r="BL14" s="3"/>
      <c r="BM14" s="3"/>
      <c r="BN14" s="3"/>
      <c r="BO14" s="3"/>
      <c r="BP14" s="123"/>
    </row>
    <row r="15" spans="1:68" x14ac:dyDescent="0.25">
      <c r="A15" s="120">
        <v>9</v>
      </c>
      <c r="B15" s="121" t="s">
        <v>198</v>
      </c>
      <c r="C15" s="122">
        <v>19193.358039999996</v>
      </c>
      <c r="D15" s="3">
        <v>930689.8932099985</v>
      </c>
      <c r="E15" s="3">
        <v>1421064.5183799998</v>
      </c>
      <c r="F15" s="3">
        <v>7718.1416099999988</v>
      </c>
      <c r="G15" s="3">
        <v>43420.177470000002</v>
      </c>
      <c r="H15" s="123">
        <f t="shared" si="0"/>
        <v>19872.618129999999</v>
      </c>
      <c r="I15" s="128">
        <v>71156</v>
      </c>
      <c r="J15" s="3">
        <v>85472.49030999979</v>
      </c>
      <c r="K15" s="3">
        <v>109023.81840999983</v>
      </c>
      <c r="L15" s="3">
        <v>93656.616099997889</v>
      </c>
      <c r="M15" s="3">
        <v>37197.048600001261</v>
      </c>
      <c r="N15" s="3">
        <v>118958.95219000056</v>
      </c>
      <c r="O15" s="3">
        <v>72030.395909999497</v>
      </c>
      <c r="P15" s="3">
        <v>63064.314780000132</v>
      </c>
      <c r="Q15" s="3">
        <v>91096.294700000435</v>
      </c>
      <c r="R15" s="3">
        <v>47742.818729999941</v>
      </c>
      <c r="S15" s="3">
        <v>81069.792780000251</v>
      </c>
      <c r="T15" s="123">
        <v>60221.350699998904</v>
      </c>
      <c r="U15" s="122">
        <v>114904.16523</v>
      </c>
      <c r="V15" s="3">
        <v>89317.638339999801</v>
      </c>
      <c r="W15" s="3">
        <v>107484.91391</v>
      </c>
      <c r="X15" s="3">
        <v>109856.34234999999</v>
      </c>
      <c r="Y15" s="3">
        <v>117602.50081999999</v>
      </c>
      <c r="Z15" s="3">
        <v>134565.74538000001</v>
      </c>
      <c r="AA15" s="3">
        <v>120909.16923</v>
      </c>
      <c r="AB15" s="3">
        <v>149192.40622</v>
      </c>
      <c r="AC15" s="3">
        <v>119074.61059</v>
      </c>
      <c r="AD15" s="3">
        <v>114938.55171</v>
      </c>
      <c r="AE15" s="3">
        <v>128990.99989000001</v>
      </c>
      <c r="AF15" s="123">
        <v>114227.47470999999</v>
      </c>
      <c r="AG15" s="122">
        <v>0</v>
      </c>
      <c r="AH15" s="3">
        <v>0</v>
      </c>
      <c r="AI15" s="3">
        <v>0</v>
      </c>
      <c r="AJ15" s="3">
        <v>4195.7825299999995</v>
      </c>
      <c r="AK15" s="3">
        <v>0</v>
      </c>
      <c r="AL15" s="3">
        <v>4.6160999999999994</v>
      </c>
      <c r="AM15" s="3">
        <v>0</v>
      </c>
      <c r="AN15" s="3">
        <v>4.0270200000000003</v>
      </c>
      <c r="AO15" s="3">
        <v>39.988860000000003</v>
      </c>
      <c r="AP15" s="3">
        <v>602.29444999999998</v>
      </c>
      <c r="AQ15" s="3">
        <v>2506.4551099999999</v>
      </c>
      <c r="AR15" s="123">
        <v>364.97753999999998</v>
      </c>
      <c r="AS15" s="122">
        <v>1465.1586499999999</v>
      </c>
      <c r="AT15" s="3">
        <v>2254.53287</v>
      </c>
      <c r="AU15" s="3">
        <v>4414.8416099999995</v>
      </c>
      <c r="AV15" s="3">
        <v>7861.5423499999997</v>
      </c>
      <c r="AW15" s="3">
        <v>1829.6989900000001</v>
      </c>
      <c r="AX15" s="3">
        <v>5873.9106999999995</v>
      </c>
      <c r="AY15" s="3">
        <v>2005.0758000000001</v>
      </c>
      <c r="AZ15" s="3">
        <v>7719.3788999999988</v>
      </c>
      <c r="BA15" s="3">
        <v>1604.8708400000005</v>
      </c>
      <c r="BB15" s="3">
        <v>1339.9471800000001</v>
      </c>
      <c r="BC15" s="3">
        <v>3426.4477900000006</v>
      </c>
      <c r="BD15" s="123">
        <v>3624.7717900000007</v>
      </c>
      <c r="BE15" s="122">
        <v>6603.4487799999997</v>
      </c>
      <c r="BF15" s="3">
        <v>6386.5188000000016</v>
      </c>
      <c r="BG15" s="3">
        <v>2987.0492599999998</v>
      </c>
      <c r="BH15" s="3">
        <v>1183.04802</v>
      </c>
      <c r="BI15" s="3">
        <v>1667.5622300000002</v>
      </c>
      <c r="BJ15" s="3">
        <v>1044.9910399999999</v>
      </c>
      <c r="BK15" s="3"/>
      <c r="BL15" s="3"/>
      <c r="BM15" s="3"/>
      <c r="BN15" s="3"/>
      <c r="BO15" s="3"/>
      <c r="BP15" s="123"/>
    </row>
    <row r="16" spans="1:68" ht="15.75" thickBot="1" x14ac:dyDescent="0.3">
      <c r="A16" s="130"/>
      <c r="B16" s="131" t="s">
        <v>148</v>
      </c>
      <c r="C16" s="124">
        <v>16119440.345123496</v>
      </c>
      <c r="D16" s="125">
        <v>33977546.769400001</v>
      </c>
      <c r="E16" s="125">
        <v>20525988.530709993</v>
      </c>
      <c r="F16" s="125">
        <v>22285456.265904199</v>
      </c>
      <c r="G16" s="125">
        <v>25657147.538312599</v>
      </c>
      <c r="H16" s="126">
        <f t="shared" si="0"/>
        <v>13789347.16891248</v>
      </c>
      <c r="I16" s="129">
        <v>2519860</v>
      </c>
      <c r="J16" s="125">
        <v>2567059.4903099998</v>
      </c>
      <c r="K16" s="125">
        <v>3072429.61368</v>
      </c>
      <c r="L16" s="125">
        <v>3210252.3505499973</v>
      </c>
      <c r="M16" s="125">
        <v>2194474.7326300014</v>
      </c>
      <c r="N16" s="125">
        <v>3181031.5755300005</v>
      </c>
      <c r="O16" s="125">
        <v>3234546.3959099995</v>
      </c>
      <c r="P16" s="125">
        <v>2785660.3718000003</v>
      </c>
      <c r="Q16" s="125">
        <v>2713613.3691600002</v>
      </c>
      <c r="R16" s="125">
        <v>2209709.2638800004</v>
      </c>
      <c r="S16" s="125">
        <v>3253349.1733300001</v>
      </c>
      <c r="T16" s="126">
        <v>3035560.4326199992</v>
      </c>
      <c r="U16" s="124">
        <v>1624258.6516999959</v>
      </c>
      <c r="V16" s="125">
        <v>1490514.2054299989</v>
      </c>
      <c r="W16" s="125">
        <v>1711195.7456999971</v>
      </c>
      <c r="X16" s="125">
        <v>1419520.3750400008</v>
      </c>
      <c r="Y16" s="125">
        <v>1783158.2849800002</v>
      </c>
      <c r="Z16" s="125">
        <v>1782389.9122100002</v>
      </c>
      <c r="AA16" s="125">
        <v>1598363.5841499981</v>
      </c>
      <c r="AB16" s="125">
        <v>2062334.676870005</v>
      </c>
      <c r="AC16" s="125">
        <v>1759153.1496200012</v>
      </c>
      <c r="AD16" s="125">
        <v>1885186.7208699971</v>
      </c>
      <c r="AE16" s="125">
        <v>1816597.9369899994</v>
      </c>
      <c r="AF16" s="126">
        <v>1593315.2871499979</v>
      </c>
      <c r="AG16" s="124">
        <v>1690431.9494201995</v>
      </c>
      <c r="AH16" s="125">
        <v>1777033.6220599937</v>
      </c>
      <c r="AI16" s="125">
        <v>2058136.9800000011</v>
      </c>
      <c r="AJ16" s="125">
        <v>1597099.2219740031</v>
      </c>
      <c r="AK16" s="125">
        <v>2011139.4841599974</v>
      </c>
      <c r="AL16" s="125">
        <v>1672966.9004499998</v>
      </c>
      <c r="AM16" s="125">
        <v>1821071.3789400016</v>
      </c>
      <c r="AN16" s="125">
        <v>1792196.3369700008</v>
      </c>
      <c r="AO16" s="125">
        <v>1708713.8691900005</v>
      </c>
      <c r="AP16" s="125">
        <v>2020356.0977400006</v>
      </c>
      <c r="AQ16" s="125">
        <v>2219251.9168899958</v>
      </c>
      <c r="AR16" s="126">
        <v>1917058.508110001</v>
      </c>
      <c r="AS16" s="124">
        <v>2201290.643149998</v>
      </c>
      <c r="AT16" s="125">
        <v>1819780.2596329988</v>
      </c>
      <c r="AU16" s="125">
        <v>1711185.3860900032</v>
      </c>
      <c r="AV16" s="125">
        <v>1919649.719190002</v>
      </c>
      <c r="AW16" s="125">
        <v>2198482.1807800015</v>
      </c>
      <c r="AX16" s="125">
        <v>2324473.7756715971</v>
      </c>
      <c r="AY16" s="125">
        <v>2222677.5172600024</v>
      </c>
      <c r="AZ16" s="125">
        <v>2193153.3521099989</v>
      </c>
      <c r="BA16" s="125">
        <v>2081350.0592199971</v>
      </c>
      <c r="BB16" s="125">
        <v>2765886.6476580016</v>
      </c>
      <c r="BC16" s="125">
        <v>2228618.6750100008</v>
      </c>
      <c r="BD16" s="126">
        <v>1990599.3225399952</v>
      </c>
      <c r="BE16" s="124">
        <f>SUM(BE6:BE15)</f>
        <v>2279562.3989699949</v>
      </c>
      <c r="BF16" s="124">
        <f t="shared" ref="BF16:BP16" si="1">SUM(BF6:BF15)</f>
        <v>2104428.7221524972</v>
      </c>
      <c r="BG16" s="124">
        <f t="shared" si="1"/>
        <v>2219738.2869899981</v>
      </c>
      <c r="BH16" s="124">
        <f t="shared" si="1"/>
        <v>2146062.8196400013</v>
      </c>
      <c r="BI16" s="124">
        <f t="shared" si="1"/>
        <v>2588221.6570699909</v>
      </c>
      <c r="BJ16" s="124">
        <f t="shared" si="1"/>
        <v>2451333.2840899974</v>
      </c>
      <c r="BK16" s="124">
        <f t="shared" si="1"/>
        <v>0</v>
      </c>
      <c r="BL16" s="124">
        <f t="shared" si="1"/>
        <v>0</v>
      </c>
      <c r="BM16" s="124">
        <f t="shared" si="1"/>
        <v>0</v>
      </c>
      <c r="BN16" s="124">
        <f t="shared" si="1"/>
        <v>0</v>
      </c>
      <c r="BO16" s="124">
        <f t="shared" si="1"/>
        <v>0</v>
      </c>
      <c r="BP16" s="124">
        <f t="shared" si="1"/>
        <v>0</v>
      </c>
    </row>
    <row r="18" spans="1:6" x14ac:dyDescent="0.25">
      <c r="A18" s="23" t="s">
        <v>149</v>
      </c>
      <c r="E18" s="4"/>
      <c r="F18" s="4"/>
    </row>
    <row r="19" spans="1:6" x14ac:dyDescent="0.25">
      <c r="A19" s="23" t="s">
        <v>150</v>
      </c>
      <c r="E19" s="4"/>
      <c r="F19" s="4"/>
    </row>
    <row r="20" spans="1:6" x14ac:dyDescent="0.25">
      <c r="A20" s="23" t="s">
        <v>200</v>
      </c>
      <c r="E20" s="4"/>
      <c r="F20" s="4"/>
    </row>
    <row r="21" spans="1:6" x14ac:dyDescent="0.25">
      <c r="A21" s="23" t="s">
        <v>119</v>
      </c>
      <c r="E21" s="4"/>
      <c r="F21" s="4"/>
    </row>
    <row r="22" spans="1:6" x14ac:dyDescent="0.25">
      <c r="A22" s="23" t="s">
        <v>120</v>
      </c>
      <c r="E22" s="4"/>
      <c r="F22" s="4"/>
    </row>
    <row r="23" spans="1:6" x14ac:dyDescent="0.25">
      <c r="E23" s="4"/>
      <c r="F23" s="4"/>
    </row>
    <row r="24" spans="1:6" x14ac:dyDescent="0.25">
      <c r="E24" s="4"/>
      <c r="F24" s="4"/>
    </row>
    <row r="25" spans="1:6" x14ac:dyDescent="0.25">
      <c r="E25" s="4"/>
      <c r="F25" s="4"/>
    </row>
    <row r="26" spans="1:6" x14ac:dyDescent="0.25">
      <c r="E26" s="4"/>
      <c r="F26" s="4"/>
    </row>
    <row r="27" spans="1:6" x14ac:dyDescent="0.25">
      <c r="E27" s="4"/>
      <c r="F27" s="4"/>
    </row>
    <row r="28" spans="1:6" x14ac:dyDescent="0.25">
      <c r="E28" s="4"/>
      <c r="F28" s="4"/>
    </row>
    <row r="29" spans="1:6" x14ac:dyDescent="0.25">
      <c r="E29" s="4"/>
      <c r="F29" s="4"/>
    </row>
    <row r="30" spans="1:6" x14ac:dyDescent="0.25">
      <c r="E30" s="4"/>
      <c r="F30" s="4"/>
    </row>
  </sheetData>
  <mergeCells count="11">
    <mergeCell ref="A1:A3"/>
    <mergeCell ref="B1:B3"/>
    <mergeCell ref="I4:T4"/>
    <mergeCell ref="U4:AF4"/>
    <mergeCell ref="BE4:BP4"/>
    <mergeCell ref="C1:BP1"/>
    <mergeCell ref="C2:BP2"/>
    <mergeCell ref="I3:BP3"/>
    <mergeCell ref="AG4:AR4"/>
    <mergeCell ref="AS4:BD4"/>
    <mergeCell ref="C3:H4"/>
  </mergeCells>
  <phoneticPr fontId="3" type="noConversion"/>
  <pageMargins left="0.7" right="0.7" top="0.75" bottom="0.75" header="0.3" footer="0.3"/>
  <ignoredErrors>
    <ignoredError sqref="H6:H15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D010A-5423-49D2-926F-CC9EBB64A4BD}">
  <sheetPr>
    <tabColor rgb="FF92D050"/>
  </sheetPr>
  <dimension ref="A1:U54"/>
  <sheetViews>
    <sheetView tabSelected="1" workbookViewId="0">
      <selection activeCell="I39" sqref="I39"/>
    </sheetView>
  </sheetViews>
  <sheetFormatPr defaultRowHeight="15" x14ac:dyDescent="0.25"/>
  <cols>
    <col min="1" max="2" width="9.140625" style="16"/>
    <col min="3" max="3" width="42.85546875" style="16" customWidth="1"/>
    <col min="4" max="5" width="11.5703125" style="16" bestFit="1" customWidth="1"/>
    <col min="6" max="6" width="15.7109375" style="16" customWidth="1"/>
    <col min="7" max="7" width="14.28515625" bestFit="1" customWidth="1"/>
    <col min="8" max="8" width="9.140625" customWidth="1"/>
    <col min="10" max="10" width="19" customWidth="1"/>
    <col min="11" max="11" width="13.28515625" bestFit="1" customWidth="1"/>
    <col min="12" max="12" width="14.28515625" bestFit="1" customWidth="1"/>
  </cols>
  <sheetData>
    <row r="1" spans="1:12" s="16" customFormat="1" x14ac:dyDescent="0.25">
      <c r="A1" s="18" t="s">
        <v>272</v>
      </c>
      <c r="B1" s="18"/>
      <c r="C1" s="17" t="s">
        <v>273</v>
      </c>
      <c r="D1" s="18"/>
      <c r="E1" s="18"/>
      <c r="F1" s="18"/>
      <c r="G1"/>
    </row>
    <row r="2" spans="1:12" s="39" customFormat="1" x14ac:dyDescent="0.25">
      <c r="A2" s="18"/>
      <c r="B2" s="18"/>
      <c r="C2" s="17" t="s">
        <v>274</v>
      </c>
      <c r="D2" s="18"/>
      <c r="E2" s="18"/>
      <c r="F2" s="18"/>
      <c r="G2"/>
    </row>
    <row r="3" spans="1:12" x14ac:dyDescent="0.25">
      <c r="A3" s="18"/>
      <c r="B3" s="18"/>
      <c r="C3" s="18"/>
      <c r="D3" s="18"/>
      <c r="E3" s="18"/>
      <c r="F3" s="18"/>
    </row>
    <row r="4" spans="1:12" x14ac:dyDescent="0.25">
      <c r="A4" s="18" t="s">
        <v>275</v>
      </c>
      <c r="B4" s="18"/>
      <c r="C4" s="17" t="s">
        <v>276</v>
      </c>
      <c r="D4" s="17">
        <v>2023</v>
      </c>
      <c r="E4" s="17">
        <v>2024</v>
      </c>
      <c r="F4" s="17" t="s">
        <v>218</v>
      </c>
    </row>
    <row r="5" spans="1:12" x14ac:dyDescent="0.25">
      <c r="A5" s="2">
        <v>1</v>
      </c>
      <c r="B5" s="2"/>
      <c r="C5" s="234" t="s">
        <v>277</v>
      </c>
      <c r="D5" s="2"/>
      <c r="E5" s="2"/>
      <c r="F5" s="2"/>
    </row>
    <row r="6" spans="1:12" x14ac:dyDescent="0.25">
      <c r="A6" s="2"/>
      <c r="B6" s="2"/>
      <c r="C6" s="2" t="s">
        <v>278</v>
      </c>
      <c r="D6" s="3">
        <v>1172665.2250799979</v>
      </c>
      <c r="E6" s="3">
        <v>1477412.5203999942</v>
      </c>
      <c r="F6" s="3">
        <v>621063.27387000062</v>
      </c>
    </row>
    <row r="7" spans="1:12" x14ac:dyDescent="0.25">
      <c r="A7" s="2"/>
      <c r="B7" s="2"/>
      <c r="C7" s="2" t="s">
        <v>279</v>
      </c>
      <c r="D7" s="3">
        <v>124074.28188000005</v>
      </c>
      <c r="E7" s="3">
        <v>184962.77805999992</v>
      </c>
      <c r="F7" s="3">
        <v>76776.258640000015</v>
      </c>
    </row>
    <row r="8" spans="1:12" x14ac:dyDescent="0.25">
      <c r="A8" s="2"/>
      <c r="B8" s="2"/>
      <c r="C8" s="2" t="s">
        <v>280</v>
      </c>
      <c r="D8" s="3">
        <v>2926293.6580499844</v>
      </c>
      <c r="E8" s="3">
        <v>3309317.528250033</v>
      </c>
      <c r="F8" s="3">
        <v>1724088.9625199917</v>
      </c>
    </row>
    <row r="9" spans="1:12" x14ac:dyDescent="0.25">
      <c r="A9" s="2">
        <v>2</v>
      </c>
      <c r="B9" s="2"/>
      <c r="C9" s="234" t="s">
        <v>281</v>
      </c>
      <c r="D9" s="3"/>
      <c r="E9" s="3"/>
      <c r="F9" s="3"/>
    </row>
    <row r="10" spans="1:12" x14ac:dyDescent="0.25">
      <c r="A10" s="2"/>
      <c r="B10" s="2"/>
      <c r="C10" s="2" t="s">
        <v>282</v>
      </c>
      <c r="D10" s="3">
        <v>4846842.265039999</v>
      </c>
      <c r="E10" s="3">
        <v>5300811.5244799908</v>
      </c>
      <c r="F10" s="3">
        <v>2558322.2896500011</v>
      </c>
    </row>
    <row r="11" spans="1:12" x14ac:dyDescent="0.25">
      <c r="A11" s="2"/>
      <c r="B11" s="2"/>
      <c r="C11" s="2" t="s">
        <v>283</v>
      </c>
      <c r="D11" s="3">
        <v>723539.16436999687</v>
      </c>
      <c r="E11" s="3">
        <v>883605.39376000152</v>
      </c>
      <c r="F11" s="3">
        <v>458078.75396999886</v>
      </c>
    </row>
    <row r="12" spans="1:12" x14ac:dyDescent="0.25">
      <c r="A12" s="2"/>
      <c r="B12" s="2"/>
      <c r="C12" s="2" t="s">
        <v>284</v>
      </c>
      <c r="D12" s="3">
        <v>698576.85830999957</v>
      </c>
      <c r="E12" s="3">
        <v>937630.23221000005</v>
      </c>
      <c r="F12" s="3">
        <v>535796.18402999884</v>
      </c>
    </row>
    <row r="13" spans="1:12" x14ac:dyDescent="0.25">
      <c r="A13" s="2">
        <v>3</v>
      </c>
      <c r="B13" s="2"/>
      <c r="C13" s="234" t="s">
        <v>285</v>
      </c>
      <c r="D13" s="3"/>
      <c r="E13" s="3"/>
      <c r="F13" s="3"/>
      <c r="K13" s="12"/>
      <c r="L13" s="12"/>
    </row>
    <row r="14" spans="1:12" x14ac:dyDescent="0.25">
      <c r="A14" s="2"/>
      <c r="B14" s="2"/>
      <c r="C14" s="2" t="s">
        <v>286</v>
      </c>
      <c r="D14" s="3">
        <v>2978801.9369102065</v>
      </c>
      <c r="E14" s="3">
        <v>3490150.5042709163</v>
      </c>
      <c r="F14" s="3">
        <v>1638189.2532925268</v>
      </c>
      <c r="K14" s="12"/>
      <c r="L14" s="12"/>
    </row>
    <row r="15" spans="1:12" x14ac:dyDescent="0.25">
      <c r="A15" s="2"/>
      <c r="B15" s="2"/>
      <c r="C15" s="2" t="s">
        <v>287</v>
      </c>
      <c r="D15" s="3">
        <v>1224269.1655400058</v>
      </c>
      <c r="E15" s="3">
        <v>1375234.8796899926</v>
      </c>
      <c r="F15" s="3">
        <v>727289.95436000347</v>
      </c>
      <c r="K15" s="12"/>
      <c r="L15" s="12"/>
    </row>
    <row r="16" spans="1:12" x14ac:dyDescent="0.25">
      <c r="A16" s="2"/>
      <c r="B16" s="2"/>
      <c r="C16" s="2" t="s">
        <v>288</v>
      </c>
      <c r="D16" s="3">
        <v>475653.59886999638</v>
      </c>
      <c r="E16" s="3">
        <v>542292.31329000089</v>
      </c>
      <c r="F16" s="3">
        <v>272462.31388999883</v>
      </c>
      <c r="K16" s="12"/>
      <c r="L16" s="12"/>
    </row>
    <row r="17" spans="1:12" x14ac:dyDescent="0.25">
      <c r="A17" s="2">
        <v>4</v>
      </c>
      <c r="B17" s="2"/>
      <c r="C17" s="234" t="s">
        <v>289</v>
      </c>
      <c r="D17" s="3"/>
      <c r="E17" s="3"/>
      <c r="F17" s="3"/>
      <c r="K17" s="13"/>
      <c r="L17" s="13"/>
    </row>
    <row r="18" spans="1:12" x14ac:dyDescent="0.25">
      <c r="A18" s="2"/>
      <c r="B18" s="2"/>
      <c r="C18" s="2" t="s">
        <v>290</v>
      </c>
      <c r="D18" s="3">
        <v>219868.91321999856</v>
      </c>
      <c r="E18" s="3">
        <v>232817.9446199995</v>
      </c>
      <c r="F18" s="3">
        <v>109645.70926000002</v>
      </c>
    </row>
    <row r="19" spans="1:12" ht="15" customHeight="1" x14ac:dyDescent="0.25">
      <c r="A19" s="2"/>
      <c r="B19" s="2"/>
      <c r="C19" s="2" t="s">
        <v>291</v>
      </c>
      <c r="D19" s="3">
        <v>20481.854690000015</v>
      </c>
      <c r="E19" s="3">
        <v>15076.314679999976</v>
      </c>
      <c r="F19" s="3">
        <v>5341.6545899999983</v>
      </c>
    </row>
    <row r="20" spans="1:12" x14ac:dyDescent="0.25">
      <c r="A20" s="2"/>
      <c r="B20" s="2"/>
      <c r="C20" s="2" t="s">
        <v>292</v>
      </c>
      <c r="D20" s="3">
        <v>441233.91173000005</v>
      </c>
      <c r="E20" s="3">
        <v>504809.41799999145</v>
      </c>
      <c r="F20" s="3">
        <v>260567.70156999829</v>
      </c>
      <c r="J20" s="12"/>
      <c r="K20" s="12"/>
    </row>
    <row r="21" spans="1:12" x14ac:dyDescent="0.25">
      <c r="A21" s="2">
        <v>5</v>
      </c>
      <c r="B21" s="2"/>
      <c r="C21" s="234" t="s">
        <v>293</v>
      </c>
      <c r="D21" s="3"/>
      <c r="E21" s="3"/>
      <c r="F21" s="3"/>
    </row>
    <row r="22" spans="1:12" x14ac:dyDescent="0.25">
      <c r="A22" s="2"/>
      <c r="B22" s="2"/>
      <c r="C22" s="2" t="s">
        <v>294</v>
      </c>
      <c r="D22" s="3">
        <v>1894942.7844899977</v>
      </c>
      <c r="E22" s="3">
        <v>2258477.4919416066</v>
      </c>
      <c r="F22" s="3">
        <v>1110497.2973499906</v>
      </c>
    </row>
    <row r="23" spans="1:12" x14ac:dyDescent="0.25">
      <c r="A23" s="2"/>
      <c r="B23" s="2"/>
      <c r="C23" s="2" t="s">
        <v>295</v>
      </c>
      <c r="D23" s="3">
        <v>1280614.2796699854</v>
      </c>
      <c r="E23" s="3">
        <v>1062726.1369500034</v>
      </c>
      <c r="F23" s="3">
        <v>831171.98701000027</v>
      </c>
    </row>
    <row r="24" spans="1:12" x14ac:dyDescent="0.25">
      <c r="A24" s="2"/>
      <c r="B24" s="2"/>
      <c r="C24" s="2" t="s">
        <v>296</v>
      </c>
      <c r="D24" s="3">
        <v>91350.416299999997</v>
      </c>
      <c r="E24" s="3">
        <v>105978.78981999996</v>
      </c>
      <c r="F24" s="3">
        <v>55843.624340000009</v>
      </c>
    </row>
    <row r="25" spans="1:12" x14ac:dyDescent="0.25">
      <c r="A25" s="2">
        <v>6</v>
      </c>
      <c r="B25" s="2"/>
      <c r="C25" s="234" t="s">
        <v>297</v>
      </c>
      <c r="D25" s="3"/>
      <c r="E25" s="3"/>
      <c r="F25" s="3"/>
    </row>
    <row r="26" spans="1:12" x14ac:dyDescent="0.25">
      <c r="A26" s="2"/>
      <c r="B26" s="2"/>
      <c r="C26" s="2" t="s">
        <v>298</v>
      </c>
      <c r="D26" s="3">
        <v>278450.6661999991</v>
      </c>
      <c r="E26" s="3">
        <v>318145.59701999748</v>
      </c>
      <c r="F26" s="3">
        <v>152177.44598000005</v>
      </c>
      <c r="J26" s="12"/>
      <c r="K26" s="12"/>
    </row>
    <row r="27" spans="1:12" x14ac:dyDescent="0.25">
      <c r="A27" s="2"/>
      <c r="B27" s="2"/>
      <c r="C27" s="2" t="s">
        <v>299</v>
      </c>
      <c r="D27" s="3">
        <v>608244.1959399957</v>
      </c>
      <c r="E27" s="3">
        <v>632197.50713800394</v>
      </c>
      <c r="F27" s="3">
        <v>310295.26788999984</v>
      </c>
      <c r="J27" s="12"/>
      <c r="K27" s="12"/>
    </row>
    <row r="28" spans="1:12" x14ac:dyDescent="0.25">
      <c r="A28" s="2"/>
      <c r="B28" s="2"/>
      <c r="C28" s="2" t="s">
        <v>300</v>
      </c>
      <c r="D28" s="3">
        <v>198734.96135000038</v>
      </c>
      <c r="E28" s="3">
        <v>287976.17855999985</v>
      </c>
      <c r="F28" s="3">
        <v>140733.03176999956</v>
      </c>
      <c r="J28" s="12"/>
      <c r="K28" s="12"/>
    </row>
    <row r="29" spans="1:12" x14ac:dyDescent="0.25">
      <c r="A29" s="2">
        <v>7</v>
      </c>
      <c r="B29" s="2"/>
      <c r="C29" s="234" t="s">
        <v>301</v>
      </c>
      <c r="D29" s="3"/>
      <c r="E29" s="3"/>
      <c r="F29" s="3"/>
      <c r="K29" s="12"/>
    </row>
    <row r="30" spans="1:12" x14ac:dyDescent="0.25">
      <c r="A30" s="2"/>
      <c r="B30" s="2"/>
      <c r="C30" s="2" t="s">
        <v>302</v>
      </c>
      <c r="D30" s="3">
        <v>271025.98579000065</v>
      </c>
      <c r="E30" s="3">
        <v>301530.81015999976</v>
      </c>
      <c r="F30" s="3">
        <v>168569.23336000048</v>
      </c>
      <c r="J30" s="12"/>
      <c r="K30" s="12"/>
    </row>
    <row r="31" spans="1:12" x14ac:dyDescent="0.25">
      <c r="A31" s="2"/>
      <c r="B31" s="2"/>
      <c r="C31" s="2" t="s">
        <v>303</v>
      </c>
      <c r="D31" s="3">
        <v>154313.37513000026</v>
      </c>
      <c r="E31" s="3">
        <v>209326.29901000042</v>
      </c>
      <c r="F31" s="3">
        <v>96597.630600000455</v>
      </c>
      <c r="J31" s="13"/>
      <c r="K31" s="13"/>
    </row>
    <row r="32" spans="1:12" x14ac:dyDescent="0.25">
      <c r="A32" s="2"/>
      <c r="B32" s="2"/>
      <c r="C32" s="2" t="s">
        <v>304</v>
      </c>
      <c r="D32" s="3">
        <v>558150.69081399799</v>
      </c>
      <c r="E32" s="3">
        <v>563710.31401199359</v>
      </c>
      <c r="F32" s="3">
        <v>275004.53120999975</v>
      </c>
    </row>
    <row r="33" spans="1:21" x14ac:dyDescent="0.25">
      <c r="A33" s="2">
        <v>8</v>
      </c>
      <c r="B33" s="2"/>
      <c r="C33" s="234" t="s">
        <v>305</v>
      </c>
      <c r="D33" s="3"/>
      <c r="E33" s="3"/>
      <c r="F33" s="3"/>
    </row>
    <row r="34" spans="1:21" x14ac:dyDescent="0.25">
      <c r="A34" s="2"/>
      <c r="B34" s="2"/>
      <c r="C34" s="2" t="s">
        <v>306</v>
      </c>
      <c r="D34" s="3">
        <v>164932.88853000008</v>
      </c>
      <c r="E34" s="3">
        <v>253745.03025000019</v>
      </c>
      <c r="F34" s="3">
        <v>102469.36333999991</v>
      </c>
    </row>
    <row r="35" spans="1:21" x14ac:dyDescent="0.25">
      <c r="A35" s="2"/>
      <c r="B35" s="2"/>
      <c r="C35" s="2" t="s">
        <v>307</v>
      </c>
      <c r="D35" s="3">
        <v>22730.771629999996</v>
      </c>
      <c r="E35" s="3">
        <v>15828.664229999968</v>
      </c>
      <c r="F35" s="3">
        <v>8604.0113799999981</v>
      </c>
    </row>
    <row r="36" spans="1:21" x14ac:dyDescent="0.25">
      <c r="A36" s="2"/>
      <c r="B36" s="2"/>
      <c r="C36" s="2" t="s">
        <v>308</v>
      </c>
      <c r="D36" s="3">
        <v>4601.19128</v>
      </c>
      <c r="E36" s="3">
        <v>22304.633419999995</v>
      </c>
      <c r="F36" s="3">
        <v>9221.2511499999964</v>
      </c>
    </row>
    <row r="37" spans="1:21" x14ac:dyDescent="0.25">
      <c r="A37" s="2"/>
      <c r="B37" s="2"/>
      <c r="C37" s="2"/>
      <c r="D37" s="3"/>
      <c r="E37" s="3"/>
      <c r="F37" s="3"/>
    </row>
    <row r="38" spans="1:21" x14ac:dyDescent="0.25">
      <c r="A38" s="2"/>
      <c r="B38" s="2"/>
      <c r="C38" s="2" t="s">
        <v>203</v>
      </c>
      <c r="D38" s="3">
        <v>21380393.040814161</v>
      </c>
      <c r="E38" s="3">
        <v>24286068.804222524</v>
      </c>
      <c r="F38" s="3">
        <v>12249026.358182508</v>
      </c>
    </row>
    <row r="39" spans="1:21" x14ac:dyDescent="0.25">
      <c r="A39" s="2"/>
      <c r="B39" s="2"/>
      <c r="C39" s="2"/>
      <c r="D39" s="3"/>
      <c r="E39" s="3"/>
      <c r="F39" s="3"/>
      <c r="G39" s="4"/>
    </row>
    <row r="40" spans="1:21" x14ac:dyDescent="0.25">
      <c r="A40" s="2"/>
      <c r="B40" s="2"/>
      <c r="C40" s="2" t="s">
        <v>309</v>
      </c>
      <c r="D40" s="3"/>
      <c r="E40" s="3"/>
      <c r="F40" s="3"/>
    </row>
    <row r="41" spans="1:21" x14ac:dyDescent="0.25">
      <c r="A41" s="2"/>
      <c r="B41" s="2"/>
      <c r="C41" s="2" t="s">
        <v>207</v>
      </c>
      <c r="D41" s="3">
        <v>11827530.665260198</v>
      </c>
      <c r="E41" s="235">
        <v>13633091.423142506</v>
      </c>
      <c r="F41" s="3">
        <v>6461153.2392625194</v>
      </c>
    </row>
    <row r="42" spans="1:21" x14ac:dyDescent="0.25">
      <c r="A42" s="2"/>
      <c r="B42" s="2"/>
      <c r="C42" s="2" t="s">
        <v>310</v>
      </c>
      <c r="D42" s="3">
        <v>4158267.0888499836</v>
      </c>
      <c r="E42" s="3">
        <v>4378957.9735180018</v>
      </c>
      <c r="F42" s="3">
        <v>2514205.8048600024</v>
      </c>
    </row>
    <row r="43" spans="1:21" x14ac:dyDescent="0.25">
      <c r="A43" s="2"/>
      <c r="B43" s="2"/>
      <c r="C43" s="2" t="s">
        <v>311</v>
      </c>
      <c r="D43" s="3">
        <v>5394595.2867039777</v>
      </c>
      <c r="E43" s="3">
        <v>6274019.4075620184</v>
      </c>
      <c r="F43" s="3">
        <v>3273667.3140599872</v>
      </c>
    </row>
    <row r="44" spans="1:21" x14ac:dyDescent="0.25">
      <c r="A44" s="2"/>
      <c r="B44" s="2"/>
      <c r="C44" s="2" t="s">
        <v>203</v>
      </c>
      <c r="D44" s="3">
        <f>SUM(D41:D43)</f>
        <v>21380393.040814161</v>
      </c>
      <c r="E44" s="3">
        <f>SUM(E41:E43)</f>
        <v>24286068.804222524</v>
      </c>
      <c r="F44" s="3">
        <f>SUM(F41:F43)</f>
        <v>12249026.358182508</v>
      </c>
    </row>
    <row r="45" spans="1:21" x14ac:dyDescent="0.25">
      <c r="A45"/>
      <c r="B45"/>
      <c r="C45"/>
      <c r="D45"/>
      <c r="E45"/>
      <c r="F45"/>
      <c r="G45" s="4"/>
    </row>
    <row r="46" spans="1:21" x14ac:dyDescent="0.25">
      <c r="A46"/>
      <c r="B46"/>
      <c r="C46"/>
      <c r="D46"/>
      <c r="E46"/>
      <c r="F46"/>
    </row>
    <row r="47" spans="1:21" x14ac:dyDescent="0.25">
      <c r="A47" s="16" t="s">
        <v>312</v>
      </c>
      <c r="C47" s="16" t="s">
        <v>313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1:21" x14ac:dyDescent="0.25">
      <c r="C48" s="16" t="s">
        <v>314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3:21" x14ac:dyDescent="0.25">
      <c r="C49" s="16" t="s">
        <v>315</v>
      </c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3:21" x14ac:dyDescent="0.25">
      <c r="C50" s="16" t="s">
        <v>316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3:21" x14ac:dyDescent="0.25">
      <c r="C51" s="16" t="s">
        <v>317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3:21" x14ac:dyDescent="0.25"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3:21" x14ac:dyDescent="0.25">
      <c r="C53" s="16" t="s">
        <v>318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3:21" x14ac:dyDescent="0.25"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1_BOT</vt:lpstr>
      <vt:lpstr>2_M</vt:lpstr>
      <vt:lpstr>3_X</vt:lpstr>
      <vt:lpstr>4_ReX</vt:lpstr>
      <vt:lpstr>5_TX</vt:lpstr>
      <vt:lpstr>6_PrinX</vt:lpstr>
      <vt:lpstr>7_PrinM</vt:lpstr>
      <vt:lpstr>8_BOT_PC</vt:lpstr>
      <vt:lpstr>9_TradeRg</vt:lpstr>
      <vt:lpstr>10_Mode_Trspt</vt:lpstr>
      <vt:lpstr>12_X_SITC</vt:lpstr>
      <vt:lpstr>13_M_SITC</vt:lpstr>
      <vt:lpstr>14_BEC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Gabi</dc:creator>
  <cp:lastModifiedBy>Justin  Gabi</cp:lastModifiedBy>
  <dcterms:created xsi:type="dcterms:W3CDTF">2015-06-05T18:17:20Z</dcterms:created>
  <dcterms:modified xsi:type="dcterms:W3CDTF">2025-11-27T05:29:23Z</dcterms:modified>
</cp:coreProperties>
</file>